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4000" windowHeight="9615"/>
  </bookViews>
  <sheets>
    <sheet name="FSA details for 2025-26" sheetId="1" r:id="rId1"/>
  </sheets>
  <definedNames>
    <definedName name="_xlnm.Print_Area" localSheetId="0">'FSA details for 2025-26'!#REF!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0" i="1" l="1"/>
  <c r="A81" i="1" s="1"/>
  <c r="E82" i="1" l="1"/>
  <c r="E508" i="1"/>
  <c r="E498" i="1"/>
  <c r="A279" i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E271" i="1"/>
  <c r="E262" i="1"/>
  <c r="E255" i="1"/>
  <c r="G222" i="1"/>
  <c r="A222" i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G221" i="1"/>
  <c r="E216" i="1"/>
  <c r="A201" i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E195" i="1"/>
  <c r="A194" i="1"/>
  <c r="E187" i="1"/>
  <c r="A183" i="1"/>
  <c r="E177" i="1"/>
  <c r="A173" i="1"/>
  <c r="A174" i="1" s="1"/>
  <c r="A175" i="1" s="1"/>
  <c r="A176" i="1" s="1"/>
  <c r="E16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E120" i="1"/>
  <c r="A98" i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E90" i="1"/>
  <c r="A89" i="1"/>
  <c r="A75" i="1"/>
  <c r="A76" i="1" s="1"/>
  <c r="A77" i="1" s="1"/>
  <c r="E68" i="1"/>
  <c r="A184" i="1" l="1"/>
  <c r="A185" i="1" s="1"/>
  <c r="A186" i="1" s="1"/>
  <c r="E38" i="1" l="1"/>
  <c r="E25" i="1" l="1"/>
  <c r="E58" i="1" l="1"/>
  <c r="E47" i="1"/>
  <c r="E22" i="1"/>
  <c r="E14" i="1"/>
  <c r="E30" i="1" l="1"/>
  <c r="E40" i="1" s="1"/>
</calcChain>
</file>

<file path=xl/sharedStrings.xml><?xml version="1.0" encoding="utf-8"?>
<sst xmlns="http://schemas.openxmlformats.org/spreadsheetml/2006/main" count="2458" uniqueCount="667">
  <si>
    <t>STATE ELECTRICITY BOARDS (SEBs)/ STATE GENCOs</t>
  </si>
  <si>
    <t>Sl.
No.</t>
  </si>
  <si>
    <t>Name of Powerhouse</t>
  </si>
  <si>
    <t>Office/Registered Address</t>
  </si>
  <si>
    <t>Name &amp; Address of Plant</t>
  </si>
  <si>
    <t>ACQ 
(in MT)</t>
  </si>
  <si>
    <t>Date of FSA</t>
  </si>
  <si>
    <t>Mode</t>
  </si>
  <si>
    <t>National Thermal Power Corpn. (NTPC)</t>
  </si>
  <si>
    <t>NTPC, Bhawan, Scope Complex, 7-Indl. Area, Lodhi Road, New Delhi - 110003</t>
  </si>
  <si>
    <t>Firoz Gandhi Unchahar TPS, Raibareli - 229406</t>
  </si>
  <si>
    <t>12.08.2009</t>
  </si>
  <si>
    <t>Rail</t>
  </si>
  <si>
    <t>National Capital Power Project (NCPP) Stage II Dadri (UNIT-V &amp; VI)</t>
  </si>
  <si>
    <t>28.09.2016</t>
  </si>
  <si>
    <t xml:space="preserve">Rail / Road </t>
  </si>
  <si>
    <t>Farakka TPS</t>
  </si>
  <si>
    <t xml:space="preserve">20.09.2011 </t>
  </si>
  <si>
    <t xml:space="preserve">Feroz Gandhi Unchahar TPS - Stage - IV (1X500 MW), Raibareli, U.P. </t>
  </si>
  <si>
    <t>05.10.2018</t>
  </si>
  <si>
    <t xml:space="preserve">Nabinagar Power Generating Company Limited </t>
  </si>
  <si>
    <t>Nabinagar STPP, Unit -1, New Nabinagar, Barun, Dist - Augrangabad, Bihar - 824303</t>
  </si>
  <si>
    <t xml:space="preserve">Nabinagar Super Thermal Power Plant (Unit – 1 – 660 MW) </t>
  </si>
  <si>
    <t>13.05.2022</t>
  </si>
  <si>
    <t>TOTAL (NTPC)</t>
  </si>
  <si>
    <t>Damodar Valley Corporation (DVC)</t>
  </si>
  <si>
    <t>DVC Tower, VIPRd, Kolkata- 700054</t>
  </si>
  <si>
    <t>BTPS, Bokaro</t>
  </si>
  <si>
    <t>19.03.2010</t>
  </si>
  <si>
    <t>CTPS, Chandrapura</t>
  </si>
  <si>
    <t>Rail/ Road</t>
  </si>
  <si>
    <t>DTPS, Durgapur</t>
  </si>
  <si>
    <t>MTPS, Mejia</t>
  </si>
  <si>
    <t>Road</t>
  </si>
  <si>
    <t>DVC Towers, VIP Road, Kolkata -700054</t>
  </si>
  <si>
    <t xml:space="preserve">DSTPS( UNIT-II)                 </t>
  </si>
  <si>
    <t>19.07.2013</t>
  </si>
  <si>
    <t>Rail/Road</t>
  </si>
  <si>
    <t>DVC Tower, VIP Road, Kolkata- 700054</t>
  </si>
  <si>
    <t xml:space="preserve">Koderma TPS, Unit-I &amp; II (2X500 MW) </t>
  </si>
  <si>
    <t>30.04.2014</t>
  </si>
  <si>
    <t xml:space="preserve">Raghunathpur TPS, Phase-I (Unit - I &amp; II) (2X600 MW) </t>
  </si>
  <si>
    <t>13.10.2017</t>
  </si>
  <si>
    <t>Rail/ RCR</t>
  </si>
  <si>
    <t>TOTAL (DVC)</t>
  </si>
  <si>
    <t>Haryana Power Generation Corporation Ltd. (HPGCL)</t>
  </si>
  <si>
    <t>Shakti Bhawan, Sector-VI, Panchkula(Haryana)</t>
  </si>
  <si>
    <r>
      <rPr>
        <sz val="9"/>
        <rFont val="Times New Roman"/>
        <family val="1"/>
      </rPr>
      <t xml:space="preserve">Panipat TPS, Panipat                         </t>
    </r>
    <r>
      <rPr>
        <b/>
        <sz val="9"/>
        <rFont val="Times New Roman"/>
        <family val="1"/>
      </rPr>
      <t xml:space="preserve"> </t>
    </r>
  </si>
  <si>
    <t xml:space="preserve"> 14.07.2009</t>
  </si>
  <si>
    <t>Punjab State Electricity Board (PSEB)</t>
  </si>
  <si>
    <t>The Mall, Patiala</t>
  </si>
  <si>
    <t>GGSSTP, Ropar</t>
  </si>
  <si>
    <t>07.08.2009</t>
  </si>
  <si>
    <t>Uttar Pradesh Rajya Vidyut Utpadan Nigam Ltd. (UPRVUNL)</t>
  </si>
  <si>
    <t>8th Floor, Shakti Bhawan Extn., 14, Ashok Marg, Lucknow - 226001</t>
  </si>
  <si>
    <t>Harduaganj TPS, Aligarh</t>
  </si>
  <si>
    <t>Durgapur Projects Ltd. (DPL)</t>
  </si>
  <si>
    <t xml:space="preserve">Durgapur </t>
  </si>
  <si>
    <t xml:space="preserve">DPL                                                  </t>
  </si>
  <si>
    <t>17.04.2010</t>
  </si>
  <si>
    <t xml:space="preserve">Rail </t>
  </si>
  <si>
    <t>TOTAL SEBs/STATE GENCOs</t>
  </si>
  <si>
    <t>PRIVATE POWER UTILITIES (PPUs)/ INDEPENDENT POWER PLANTS (IPPs)</t>
  </si>
  <si>
    <t>Maithan Power Ltd. (MPL)</t>
  </si>
  <si>
    <t xml:space="preserve">Jeevan Bharti, 10th Floor, Tower-1, 124, Cannaught Circus, New Delhi - 110001 </t>
  </si>
  <si>
    <r>
      <t xml:space="preserve">Maithon Right Bank Thermal Power Project, Maithon  
</t>
    </r>
    <r>
      <rPr>
        <b/>
        <sz val="10"/>
        <rFont val="Times New Roman"/>
        <family val="1"/>
      </rPr>
      <t xml:space="preserve">(Unit - I)               </t>
    </r>
    <r>
      <rPr>
        <sz val="10"/>
        <rFont val="Times New Roman"/>
        <family val="1"/>
      </rPr>
      <t xml:space="preserve">   </t>
    </r>
    <r>
      <rPr>
        <b/>
        <sz val="9"/>
        <rFont val="Arial"/>
        <family val="2"/>
      </rPr>
      <t/>
    </r>
  </si>
  <si>
    <t xml:space="preserve">26.03.2010 </t>
  </si>
  <si>
    <t>CESC LTD.</t>
  </si>
  <si>
    <t>CESC House Annexe Building, Chowringhee, Square, Kolkata</t>
  </si>
  <si>
    <t xml:space="preserve">Budge-Budge Unit III            </t>
  </si>
  <si>
    <t xml:space="preserve">10.05.2012 </t>
  </si>
  <si>
    <t>Mahatma Gandhi Thermal Power Projects (MGTPP) - Jhajjhar Power Ltd.</t>
  </si>
  <si>
    <t>MGTPP (Unit- 1 &amp; 2) Village- Khanpur, Tehsil- Matenhail, Dist- Jhajjar, Haryana- 124124</t>
  </si>
  <si>
    <t>MGTPP, Jhajjar, Haryana     (Unit - I &amp; II)</t>
  </si>
  <si>
    <t>19.01.2015</t>
  </si>
  <si>
    <t>TOTAL</t>
  </si>
  <si>
    <t>TOTAL SEBs/STATE GENCOs/ PPUs/IPPs</t>
  </si>
  <si>
    <t xml:space="preserve">CAPTIVE POWER PLANTS (CPPs) </t>
  </si>
  <si>
    <t>Durgapur Steel Plant (DSP-SAIL)</t>
  </si>
  <si>
    <t xml:space="preserve">Ispat Bhawan Lodhi Road, New Delhi - 110003 </t>
  </si>
  <si>
    <t>DSP, Durgapur</t>
  </si>
  <si>
    <t xml:space="preserve">Bokaro Power Supply Corp.Ltd. </t>
  </si>
  <si>
    <t xml:space="preserve">BPSCL, Bokaro </t>
  </si>
  <si>
    <t xml:space="preserve">FERTILIZER </t>
  </si>
  <si>
    <t>Name of Company</t>
  </si>
  <si>
    <t>National Fertilizers Ltd. (NFL)</t>
  </si>
  <si>
    <t xml:space="preserve">Scope Complex Core - III, 7 Industrial Area, Lodhi Road, New Delhi - 110003 </t>
  </si>
  <si>
    <t xml:space="preserve">Panipat Fertilizer, Panipat </t>
  </si>
  <si>
    <t>Bhatinda Fertilizer, Bhatinda</t>
  </si>
  <si>
    <t xml:space="preserve">Nagal Dam Fertilizer, Nagal Dam   </t>
  </si>
  <si>
    <t>Expiry Date of FSA</t>
  </si>
  <si>
    <t>Name of Unit</t>
  </si>
  <si>
    <t>Plant Address</t>
  </si>
  <si>
    <t>ACQ (Tonnes)</t>
  </si>
  <si>
    <t>Effective Date of FSA</t>
  </si>
  <si>
    <t>Primary Source</t>
  </si>
  <si>
    <t>AKWM OCP</t>
  </si>
  <si>
    <t>30.03.2023</t>
  </si>
  <si>
    <t>LINKAGE AUCTION - STEEL SUB-SECTOR (TRANCHE-IV - MARCH'2019)</t>
  </si>
  <si>
    <t>SAIL</t>
  </si>
  <si>
    <t>Ispat Bhawan, Lodhi Road, New Delhi – 110003, Delhi</t>
  </si>
  <si>
    <t>EUPs at: Bhilai, Rourkela, Bokaro, Durgapur &amp; IISCO Burnpur</t>
  </si>
  <si>
    <t>25.05.2019</t>
  </si>
  <si>
    <t>24.05.2029</t>
  </si>
  <si>
    <t>Tata Steel</t>
  </si>
  <si>
    <t>Bombay House 24, Homi Mody Street Fort, Mumbai - 400001</t>
  </si>
  <si>
    <t>Tata Steel Limited, Bishtupur, Jamshedpur - 831001</t>
  </si>
  <si>
    <t>10.06.2019</t>
  </si>
  <si>
    <t>09.06.2029</t>
  </si>
  <si>
    <t>LINKAGE AUCTION - STEEL SUB-SECTOR (TRANCHE-V - OCT'2019)</t>
  </si>
  <si>
    <t>26.11.2019</t>
  </si>
  <si>
    <t>25.11.2029</t>
  </si>
  <si>
    <t>LINKAGE AUCTION - OTHERS SUB-SECTOR (TRANCHE-IV - JUNE'2019)</t>
  </si>
  <si>
    <t xml:space="preserve">Muraidih OCP </t>
  </si>
  <si>
    <t xml:space="preserve">Amalgamated Block-II OCP </t>
  </si>
  <si>
    <t xml:space="preserve">New Akashkinaree </t>
  </si>
  <si>
    <t xml:space="preserve">Block-IV OCP </t>
  </si>
  <si>
    <t xml:space="preserve">Phularitand </t>
  </si>
  <si>
    <t>SATYAM HARD COKE INDUSTRIES</t>
  </si>
  <si>
    <t>KANDRA INDUSTRIAL AREA GOVINDPUR, DHANBAD, 828109, Jharkhand</t>
  </si>
  <si>
    <t>VANDAN COKE INDUSTRIES</t>
  </si>
  <si>
    <t>FOGLA ENTERPRISES PRIVATE LIMITED</t>
  </si>
  <si>
    <t>AT AMJHORE PO BALIAPUR, DHANBAD, 828201, Jharkhand</t>
  </si>
  <si>
    <t>ANNAPURNA COKE INDUSTRIES</t>
  </si>
  <si>
    <t>Barwa East Govindpur, Dhanbad, 828109, Jharkhand</t>
  </si>
  <si>
    <t>MODEL COKE INDUSTRIES</t>
  </si>
  <si>
    <t>JWALA COKE PVT LTD</t>
  </si>
  <si>
    <t>RUKNI MAHUDA DUBRA, DIST PURULIA, 723145, West Bengal</t>
  </si>
  <si>
    <t>LUCKY COKE MANUFACTURERS</t>
  </si>
  <si>
    <t>AT DENDUA POST JORADIH, DIST PURULIA, 723145, West Bengal</t>
  </si>
  <si>
    <t>LUCKY COKE INDUSTRIES</t>
  </si>
  <si>
    <t>AT NARAYANPUR POST CHAPAITAND SINDRI CHAS MORE, DIST PURULIA, 723103, West Bengal</t>
  </si>
  <si>
    <t>SMOKELESS FUELS INDIA PVT LTD</t>
  </si>
  <si>
    <t>KHAMARGORA KANKO, DHANBAD, 828113, Jharkhand</t>
  </si>
  <si>
    <t>RELIABLE FUELS INDIA</t>
  </si>
  <si>
    <t>PLOT NO 12641265 BARWADIH GOMOH, DHANBAD, 828401, Jharkhand</t>
  </si>
  <si>
    <t>UNNATI ISPAT AND MINERAL PRIVATE LIMITED</t>
  </si>
  <si>
    <t>SITARAM SINGH HARD COKE MANUFACTURER</t>
  </si>
  <si>
    <t>DELTA PREMIUM HARD COKE INDUSTRY</t>
  </si>
  <si>
    <t>Jyoti Enterprises</t>
  </si>
  <si>
    <t>Mouza Ramchandrapur Jungalpur Govindpur, Dhanbad, 828109, Jharkhand</t>
  </si>
  <si>
    <t>MUGMA COKE OVEN PVT LTD</t>
  </si>
  <si>
    <t>MUGMA DHANBAD, MUGMA, 828204, Jharkhand</t>
  </si>
  <si>
    <t>MAA KALI COKE PLANT LIMITED</t>
  </si>
  <si>
    <t>DUBURDIH BYE PASS NH 2 KALYANESHWARI BURDWAN, ASANSOL, 713369, West Bengal</t>
  </si>
  <si>
    <t>VINOD COKE INDUSTRIES</t>
  </si>
  <si>
    <t>SRI AUROBINDO FUELS LIMITED</t>
  </si>
  <si>
    <t>METALITE COKE ENERGY</t>
  </si>
  <si>
    <t>BANKURA ROAD ISRADANGA POST CHORPAHARI DIST PURULIA WEST BEN, RAGHUNATHPUR, 723121, West Bengal</t>
  </si>
  <si>
    <t>09.06.2020</t>
  </si>
  <si>
    <t>08.06.2025</t>
  </si>
  <si>
    <t>PAWAN UDYOG</t>
  </si>
  <si>
    <t>KAKORI TRILOCHAN MAHADEV JAUNPUR, JAUNPUR, 222102, Uttar Pradesh</t>
  </si>
  <si>
    <t>11.06.2020</t>
  </si>
  <si>
    <t>10.06.2025</t>
  </si>
  <si>
    <t>RAUNAK FUELS</t>
  </si>
  <si>
    <t>AT BHITIA PS BARDWADA GOVINDPUR , DHANBAD, 828109, Jharkhand</t>
  </si>
  <si>
    <t>22.06.2020</t>
  </si>
  <si>
    <t>21.03.2025</t>
  </si>
  <si>
    <t>HORRA COKE INDUSTRIES</t>
  </si>
  <si>
    <t>MORANGI DEMOTAND HAZARIBAGH, HAZARIBAGH, 825301, Jharkhand</t>
  </si>
  <si>
    <t>29.06.2020</t>
  </si>
  <si>
    <t>28.06.2025</t>
  </si>
  <si>
    <t>SHREE SHYAM COKE INDUSTRIES</t>
  </si>
  <si>
    <t>DEOLI GOVINDPUR, DHANBAD, 828109, Jharkhand</t>
  </si>
  <si>
    <t>25.06.2020</t>
  </si>
  <si>
    <t>24.06.2025</t>
  </si>
  <si>
    <t>MAHARAJA</t>
  </si>
  <si>
    <t>SANJEEV SARANI, DURGAPUR, 713201, West Bengal</t>
  </si>
  <si>
    <t>19.06.2020</t>
  </si>
  <si>
    <t>18.06.2025</t>
  </si>
  <si>
    <t>GEE TEE HARDCOKE TRADERS</t>
  </si>
  <si>
    <t>381 EGARCOOR PO KUMARDHUBI VILL RAJPURA, DHANBAD, 828203, Jharkhand</t>
  </si>
  <si>
    <t>SHREE KEDARNATH ENTERPRISES LLP</t>
  </si>
  <si>
    <t>NH 33 BHARECHNAGAR RAMGARHCANTT, RAMGARH, 829117, Jharkhand</t>
  </si>
  <si>
    <t>31.08.2020</t>
  </si>
  <si>
    <t>30.08.2025</t>
  </si>
  <si>
    <t>SHEO SHAKTI INDUSTRIES A DIVISION OF ORBIT INDUSTRIES LTD</t>
  </si>
  <si>
    <t>NH33 RANCHI PATNA ROAD HATYARI PO MORANGI, HAZARIBAG, 825302, Jharkhand</t>
  </si>
  <si>
    <t>29.08.2020</t>
  </si>
  <si>
    <t>28.08.2025</t>
  </si>
  <si>
    <t xml:space="preserve"> </t>
  </si>
  <si>
    <t>17.01.2024</t>
  </si>
  <si>
    <t>Mouza Ramchandrapur, Jungalpur, Govindpur, Dhanbad, Jharkhand - 828109</t>
  </si>
  <si>
    <t>Madhugora, Rajganj, Dhanbad, Jharkhand - 828113</t>
  </si>
  <si>
    <t>Tetulia, Post - Nirsa, Dhanbad, Jharkhand - 828205</t>
  </si>
  <si>
    <t>BARELIA COKE INDUSTRIES PRIVATE LIMITED</t>
  </si>
  <si>
    <t>Village – Kakori, Post - Trilochan Mahadeo, Jaunpur, Uttar Pradesh - 222102</t>
  </si>
  <si>
    <t>BASUDHA UDYOG PROP BASUDHA COKE INDIA PVT LTD</t>
  </si>
  <si>
    <t>Plot 79 80 80a, Industrial Area, Balidih, B S City, Bokaro, Jharkhand - 827014</t>
  </si>
  <si>
    <t>CAPITAL FUEL COMPANY PVT LTD</t>
  </si>
  <si>
    <t>Vill – Kakori, Post - Trilochan Mahadev, Jaunpur, Uttar Pradesh - 222136</t>
  </si>
  <si>
    <t>381 Egarcoor, PO-  Kumardhubi, Vill - Rajpura, Dhanbad, Jharkhand - 828203</t>
  </si>
  <si>
    <t>KALA COKE AND CHEMICALS PVT LTD</t>
  </si>
  <si>
    <t>Gidha Industrial Area, Koilwar, Ara, Bhojpur , Bihar - 802160</t>
  </si>
  <si>
    <t>MAA BHADRA KALI COKE INDUSTRIES PVT LTD</t>
  </si>
  <si>
    <t>Deoli, PO – Jangalpur, Govindpur, Dhanbad, Jharkhand - 828109</t>
  </si>
  <si>
    <t>MAA KALYANI UDYOG UNIT OF JAI MAA KALI UDYOG LIMITED</t>
  </si>
  <si>
    <t>Jealgora, PO – Jangalpur, Govindpur, Dhanbad, Jharkhand - 828109</t>
  </si>
  <si>
    <t>MAHUDA HARD COKE MANUFACTURING COMPANY</t>
  </si>
  <si>
    <t>Kapuria, Mahuda, Dhanbad, Jharkhand - 828103</t>
  </si>
  <si>
    <t>METRO HARD COKE INDUSTRIES PVT LTD</t>
  </si>
  <si>
    <t>Rakhitpur, Baliapur, Dhanbad, Jharkhand - 828201</t>
  </si>
  <si>
    <t>MODERN COAL CARBONISATION ENTERPRISE</t>
  </si>
  <si>
    <t>Khudandih, Rajganj Road, Katras, Dhanbad, Jharkhand - 828113</t>
  </si>
  <si>
    <t>ORG COKE INDUSTRY</t>
  </si>
  <si>
    <t>Plot No 1386, Vill - Bhishampur Kaswar, Raja,  P O - Sewapuri Rajatalab, Varanasi, Uttar Pradesh - 221403</t>
  </si>
  <si>
    <t>SHREE BANKEY BIHARI COKE INDUSTRIES</t>
  </si>
  <si>
    <t>G T Road, Bagsuma, Govindpur, Dhanbad, Jharkhand - 828109</t>
  </si>
  <si>
    <t>Shree Durga Hard Coke Manufacturing Company</t>
  </si>
  <si>
    <t>Deoli Jangalpur, Govindpur Dhanbad, Jharkhand - 828109</t>
  </si>
  <si>
    <t>Shree Gopal Coke Industries</t>
  </si>
  <si>
    <t>Bagsuma, G T Road, Govindpur, Dhanbad, Jharkhand - 828109</t>
  </si>
  <si>
    <t>SHRI RAM KRISHNA INDUSTRIES</t>
  </si>
  <si>
    <t>SOUTH BIHAR COKE MANUFACTURING CO</t>
  </si>
  <si>
    <t>Tundi Road, Borio, Govindpur, Dhanbad, Jharkhand - 828109</t>
  </si>
  <si>
    <t>TETULIA COKE PLANT PVT LTD</t>
  </si>
  <si>
    <t>At – Tetulia, PO - Barwa, Dhanbad, Jharkhand - 828205</t>
  </si>
  <si>
    <t>Rajiv Gandhi Thermal Power Plant (RGTPP), Hisar</t>
  </si>
  <si>
    <t>C-7, Urja Bhawan, Sector - 6, Panchkula</t>
  </si>
  <si>
    <t>TOTAL (HPGCL)</t>
  </si>
  <si>
    <t>LINKAGE AUCTION - OTHERS SUB-SECTOR - COKING (TRANCHE-V - NOV'2022)</t>
  </si>
  <si>
    <t xml:space="preserve">Nichitpur </t>
  </si>
  <si>
    <t>Amal. NT-ST Jeenagora</t>
  </si>
  <si>
    <t>Kuya</t>
  </si>
  <si>
    <t>Tetulmari</t>
  </si>
  <si>
    <t>25.05.2023</t>
  </si>
  <si>
    <t>20.05.2023</t>
  </si>
  <si>
    <t>27.05.2023</t>
  </si>
  <si>
    <t>24.05.2023</t>
  </si>
  <si>
    <t>23.05.2023</t>
  </si>
  <si>
    <t>22.05.2023</t>
  </si>
  <si>
    <t>24.05.2028</t>
  </si>
  <si>
    <t>22.05.2028</t>
  </si>
  <si>
    <t>19.05.2028</t>
  </si>
  <si>
    <t>21.05.2028</t>
  </si>
  <si>
    <t>26.05.2028</t>
  </si>
  <si>
    <t>23.05.2028</t>
  </si>
  <si>
    <t>13.11.2028</t>
  </si>
  <si>
    <t>01.05.2023</t>
  </si>
  <si>
    <t>LINKAGE AUCTION - SPONGE-IRON SUB-SECTOR - TRANCHE-VI - FEB'2023</t>
  </si>
  <si>
    <t>MB ISPAT CORPORATION LIMITED</t>
  </si>
  <si>
    <t>SUVIDHI ISPAT PRIVATE LIMITED</t>
  </si>
  <si>
    <t>CALSTAR SPONGE LIMITED</t>
  </si>
  <si>
    <t>RITESH TRADEFIN LIMITED</t>
  </si>
  <si>
    <t>PLOT 1861 DURGAPUR BANKURA MAIN ROAD, BARJORA, 722202, West Bengal</t>
  </si>
  <si>
    <t>VILLAGE RASMADA BORAI INDUSTRIAL GROWTH CENTER, DURG, 491001, Chhattisgarh</t>
  </si>
  <si>
    <t>MOUZA IKRAH JAMURIA INDUSTRIAL AREA JAMURIA, JAMURIA, 713336, West Bengal</t>
  </si>
  <si>
    <t>PLOT NO 3513P LENIN SARANI KANJILAL AVENUE, DURGAPUR, 713210, West Bengal</t>
  </si>
  <si>
    <t>23.06.2023</t>
  </si>
  <si>
    <t>26.06.2023</t>
  </si>
  <si>
    <t>22.06.2028</t>
  </si>
  <si>
    <t>25.06.2028</t>
  </si>
  <si>
    <t>DALMIA CEMENT BHARAT LIMITED</t>
  </si>
  <si>
    <t>Nuvoco Vistas Corporation Limited</t>
  </si>
  <si>
    <t>MEGHALAYA CEMENTS LIMITED</t>
  </si>
  <si>
    <t>LINKAGE AUCTION - CEMENT SUB-SECTOR - TRANCHE-VI - APRIL'2023</t>
  </si>
  <si>
    <t>SHAKAMBHARI ISPAT and POWER LIMITED</t>
  </si>
  <si>
    <t>SUPER SMELTERS LTD</t>
  </si>
  <si>
    <t>STATE NOMINATED AGENCY (SNA)</t>
  </si>
  <si>
    <t>18.07.2023</t>
  </si>
  <si>
    <t>Nuvoco Vistas Corporation Limited, Sonadih Cement Plant, P.O. Raseda, Raseda Baloda Bazar, Chhattisgarh. - 493332</t>
  </si>
  <si>
    <t>KKC Link</t>
  </si>
  <si>
    <t>17.07.2028</t>
  </si>
  <si>
    <t>Gahira, GT Road, Govindpur, Dist - Dhanbad , Jharkhand - 828109</t>
  </si>
  <si>
    <t>Trimula Industries Limited</t>
  </si>
  <si>
    <t>Village:- Thangskai, P.O:-Lumshnong, East Jaintia Hills, Meghalaya, 793210</t>
  </si>
  <si>
    <t>28.07.2023</t>
  </si>
  <si>
    <t>27.07.2028</t>
  </si>
  <si>
    <t>01.08.2023</t>
  </si>
  <si>
    <t>AKWM OCP - Sijua Siding</t>
  </si>
  <si>
    <t>Dalmia Cement (North East) Limited</t>
  </si>
  <si>
    <t>UMSO MOOTANG THANGSKAI, KHELERIHAT EAST JAINTIA HILLS, 793200, Meghalaya</t>
  </si>
  <si>
    <t>07.08.2023</t>
  </si>
  <si>
    <t>06.08.2028</t>
  </si>
  <si>
    <t>16 Kilo Jamuna Nagar, Umrangsho, 788931, Assam</t>
  </si>
  <si>
    <t>Bargawan Road Gondwali, Singrauli, 486892, Madhya Pradesh</t>
  </si>
  <si>
    <t>15.12.2028</t>
  </si>
  <si>
    <t>BORTORIA MADANDIH RAGHUNATHPUR ROAD MADANDHI Purulia, RAGHUNATHPUR ROAD MADANDHI Purulia, 723121, West Bengal</t>
  </si>
  <si>
    <t>25.08.2023</t>
  </si>
  <si>
    <t>24.08.2028</t>
  </si>
  <si>
    <t>01.06.2023</t>
  </si>
  <si>
    <t>Vedanta Limited-Lanjigarh</t>
  </si>
  <si>
    <t>39 shakespeare sarani, Kolkata, 700017, West Bengal</t>
  </si>
  <si>
    <t>RAIL</t>
  </si>
  <si>
    <t>Sijua Siding</t>
  </si>
  <si>
    <t>Patherdih Washery</t>
  </si>
  <si>
    <t>MS SHIVA MINERALS</t>
  </si>
  <si>
    <t>MS VISHNU FUELS</t>
  </si>
  <si>
    <t>VISHNU COAL BRIQUETTES</t>
  </si>
  <si>
    <t>LANJIGARH, BHAWANIPATNA, 766027, Odisha</t>
  </si>
  <si>
    <t>KHATA NO 306 PLOT NO 2718 MADANPUR KAMAT ROAD, TELDIHA AURANGABAD, 824103, Bihar</t>
  </si>
  <si>
    <t>KHATA NO 28 PLOT NO 2696 DADHAPI, MADANPUR AURANGABAD, 824103, Bihar</t>
  </si>
  <si>
    <t>D-27,28 Industrial Area Khalilabad, Sant Kabir Nagar, 272175, Uttar Pradesh</t>
  </si>
  <si>
    <t>14.11.2023</t>
  </si>
  <si>
    <t>20.09.2023</t>
  </si>
  <si>
    <t>19.09.2028</t>
  </si>
  <si>
    <t>12.12.2023</t>
  </si>
  <si>
    <t>11.12.2028</t>
  </si>
  <si>
    <t>16.12.2023</t>
  </si>
  <si>
    <t>27.12.2023</t>
  </si>
  <si>
    <t>KKC-Link</t>
  </si>
  <si>
    <t>SSCK</t>
  </si>
  <si>
    <t>09.10.2024</t>
  </si>
  <si>
    <t>Pandey Fuels</t>
  </si>
  <si>
    <t>Bhagwati Fuels</t>
  </si>
  <si>
    <t>Sony Infratacture</t>
  </si>
  <si>
    <t>SRI BALAJEE ENTERPRISES</t>
  </si>
  <si>
    <t>OM ENTERPRISES</t>
  </si>
  <si>
    <t>BALAJI INDUSTRIES</t>
  </si>
  <si>
    <t>NUVOCO VISTAS CORPORATION LIMITED</t>
  </si>
  <si>
    <t>CHANDPUR BALLIA, UTTAR PRADESH, 277201, Uttar Pradesh</t>
  </si>
  <si>
    <t>186 MAHABALPUR CHANDASI CHANDAULI, MUGHALSARAI, 232101, Uttar Pradesh</t>
  </si>
  <si>
    <t>SOUTH GATE POST OFFICE RAHARGORA EAST SINGHBHUM JHARKHAND, JAMSHEDPUR, 831016, Jharkhand</t>
  </si>
  <si>
    <t>MUNGRA BADSHAHPUR SUB POST OFFICE PLOT NO F 147BD SATAHARIYA, MACHHALISHAHAR JAUNPUR, 222202, Uttar Pradesh</t>
  </si>
  <si>
    <t>VILAGE AND POST GOPALPUR RASRA BALLIA, BALLIA, 221701, Uttar Pradesh</t>
  </si>
  <si>
    <t>304 GOPALPUR RASRA BALLIA, BALLIA, 221701, Uttar Pradesh</t>
  </si>
  <si>
    <t>GAUTHANA SHARADA NAGAR RANIPUR BETUL, BETUL, 460001, Madhya Pradesh</t>
  </si>
  <si>
    <t>16.01.2024</t>
  </si>
  <si>
    <t>23.01.2024</t>
  </si>
  <si>
    <t>20.01.2024</t>
  </si>
  <si>
    <t>26.12.2028</t>
  </si>
  <si>
    <t>15.01.2029</t>
  </si>
  <si>
    <t>19.01.2029</t>
  </si>
  <si>
    <t>16.01.2029</t>
  </si>
  <si>
    <t>22.01.2029</t>
  </si>
  <si>
    <t>EKRAM SOFT COKE INDUSTRIES</t>
  </si>
  <si>
    <t>PRAKASH ASSOCIATES</t>
  </si>
  <si>
    <t>SONY TRADING COMPANY</t>
  </si>
  <si>
    <t>HAZI PRAKASH UDYOG COMPANY</t>
  </si>
  <si>
    <t>MODERN INDUSTRIES</t>
  </si>
  <si>
    <t>BARWA GOVINDPUR DHANBAD, DHANBAD, 826001, Jharkhand</t>
  </si>
  <si>
    <t>MURRADIH PO KALYANPUR MODIDIH BARWADDA GOBINDPUR, DHANBAD, 826004, Jharkhand</t>
  </si>
  <si>
    <t>MUDIDIH BARWADDA, DHANBAD, 826004, Jharkhand</t>
  </si>
  <si>
    <t>PLOT NO 60 KHATA NO 06 MOUZA NO 75 MODIDIH BARWADDA, DHANBAD, 826001, Jharkhand</t>
  </si>
  <si>
    <t>10.02.2024</t>
  </si>
  <si>
    <t>09.02.2029</t>
  </si>
  <si>
    <t>19.02.2024</t>
  </si>
  <si>
    <t>ABHIYAN COAL AND COKE LLP</t>
  </si>
  <si>
    <t>JWALA COKE INDUSTRIES</t>
  </si>
  <si>
    <t>Ms MAHAMAYA COKE INDUSTRIES</t>
  </si>
  <si>
    <t>SAKTI COAL TRADERS</t>
  </si>
  <si>
    <t>SHARDAPUNJ FUEL COKE PRIVATE LIMITED</t>
  </si>
  <si>
    <t>VINAYAK FUEL</t>
  </si>
  <si>
    <t>ROYAL INDUSTRIES CORPORATION</t>
  </si>
  <si>
    <t>RUKNI DUBRA PURULIA , PURULIA, 723145, West Bengal</t>
  </si>
  <si>
    <t>MAHUDA HARD COKE MANUFACTURING COMPANY KAPURIA MAHUDA, DHANBAD, 828103, Jharkhand</t>
  </si>
  <si>
    <t>BOROBING, RAMGARH, 825101, Jharkhand</t>
  </si>
  <si>
    <t>CO OM PRAKASH SINGH PLOT NO 1386 VILL BHISHAMPUR KASWAR, RAJA P O SEWAPURI RAJATALAB VARANASI, 221403, Uttar Pradesh</t>
  </si>
  <si>
    <t>ROSHAN KATRA G T ROAD CHANDASI CHANDAULI, CHANDAULI, 232101, Uttar Pradesh</t>
  </si>
  <si>
    <t>PLOT NO 681 1 VILLAGE PATANWA POST BASANTPUR RAMNAGAR, CHANDAULI, 232101, Uttar Pradesh</t>
  </si>
  <si>
    <t>TUNDI ROAD BORIO GOVINDPUR, DHANBAD, 828109, Jharkhand</t>
  </si>
  <si>
    <t>AT TETULIA PO BARWA, DHANBAD, 828205, Jharkhand</t>
  </si>
  <si>
    <t>A 21 22 AND A 31 32 KANDRA INDUSTRIAL AREA GOVINDPUR, DHANBAD, 828109, Jharkhand</t>
  </si>
  <si>
    <t>NEHRU ROAD POST CHIRKUNDA DIST DHANBAD JHARKHAND, DHANBAD, 828202, Jharkhand</t>
  </si>
  <si>
    <t>21.02.2024</t>
  </si>
  <si>
    <t>12.03.2024</t>
  </si>
  <si>
    <t>20.02.2024</t>
  </si>
  <si>
    <t>22.02.2024</t>
  </si>
  <si>
    <t>28.02.2024</t>
  </si>
  <si>
    <t>26.02.2024</t>
  </si>
  <si>
    <t>29.02.2024</t>
  </si>
  <si>
    <t>ROAD</t>
  </si>
  <si>
    <t>Amal_Muraidih_Phularitand_Colliery_KKC-LINK_Siding State :Jharkhand</t>
  </si>
  <si>
    <t>ENA State :Jharkhand</t>
  </si>
  <si>
    <t>New_Godhur_Kusunda_Alkusa_OCM State :Jharkhand</t>
  </si>
  <si>
    <t>Joyrampur State :Jharkhand</t>
  </si>
  <si>
    <t>Amal_Dhansar_Industry_OCP State :Jharkhand</t>
  </si>
  <si>
    <t>AMLG_N_T_S_T_Jeenagora_OCM State :Jharkhand</t>
  </si>
  <si>
    <t>Rajapur State :Jharkhand</t>
  </si>
  <si>
    <t>Amal_Keshalpur_West_Mudidih_OCP State :Jharkhand</t>
  </si>
  <si>
    <t>Kuya_OCM State :Jharkhand</t>
  </si>
  <si>
    <t>LINKAGE AUCTION - CPP SUB-SECTOR - TRANCHE-VI - MAY'2023</t>
  </si>
  <si>
    <t>LINKAGE AUCTION - OTHERS (Non-Coking) SUB-SECTOR - TRANCHE-VI - MAY'2023</t>
  </si>
  <si>
    <t>LINKAGE AUCTION - OTHERS (Coking) SUB-SECTOR - TRANCHE-VI - Sep'2023</t>
  </si>
  <si>
    <t>11.03.2029</t>
  </si>
  <si>
    <t>19.02.2029</t>
  </si>
  <si>
    <t>21.02.2029</t>
  </si>
  <si>
    <t>17.02.2029</t>
  </si>
  <si>
    <t>25.02.2029</t>
  </si>
  <si>
    <t>20.02.2029</t>
  </si>
  <si>
    <t>28.02.2029</t>
  </si>
  <si>
    <t>18.02.2029</t>
  </si>
  <si>
    <t>27.02.2029</t>
  </si>
  <si>
    <t>BHARAT OORJA DISTILLERIES PRIVATE LIMITED</t>
  </si>
  <si>
    <t>LINKAGE AUCTION - CPP SUB-SECTOR - TRANCHE-VII - Feb'24</t>
  </si>
  <si>
    <t>AMLG Keshalpur West Mudidih OCM</t>
  </si>
  <si>
    <t>AMLG. Dhansar Industry OCM</t>
  </si>
  <si>
    <t>Nichitpur OCM</t>
  </si>
  <si>
    <t>10, Damodarpur, Murarpur, Sahebganj Road, Ithanol Plant, Motipur, Muzaffarpur, Bihar, 843111</t>
  </si>
  <si>
    <t>29.06.2024</t>
  </si>
  <si>
    <t>28.06.2034</t>
  </si>
  <si>
    <t>ANINDITA STEEL</t>
  </si>
  <si>
    <t>Amgl. Block II</t>
  </si>
  <si>
    <t>Apr'24</t>
  </si>
  <si>
    <t>Apr'34</t>
  </si>
  <si>
    <t>VILLAGE SENEGARH POST RABODH HAZARIBAGH Jharkhand 825330</t>
  </si>
  <si>
    <t>LINKAGE AUCTION - OTHERS SUB-SECTOR - TRANCHE-VII - Mar'24</t>
  </si>
  <si>
    <t>ABHIYAN COAL AND COKE LTD</t>
  </si>
  <si>
    <t>Kessargarh Siding (KGCK)</t>
  </si>
  <si>
    <t>KESARINANDAN COKE INDUSTRIES</t>
  </si>
  <si>
    <t>Phapuadi Govindpur Grand Trank Road , Dhanbad , Jharkhand 828109</t>
  </si>
  <si>
    <t>16.09.2024</t>
  </si>
  <si>
    <t>15.09.2034</t>
  </si>
  <si>
    <t>IMPERIAL COAL PRIVATE LIMITED</t>
  </si>
  <si>
    <t>Plot No 290 , 2908 3379 Khata No. 463 265 Deoli Govindpur Dhanbad Jharkhand 828109</t>
  </si>
  <si>
    <t xml:space="preserve">09.09.2024 </t>
  </si>
  <si>
    <t>08.09.2034</t>
  </si>
  <si>
    <t>Gol 9</t>
  </si>
  <si>
    <t>09.09.2024</t>
  </si>
  <si>
    <t>At Amjhor PO Baliapur Dhanbad Jharkhand 828201</t>
  </si>
  <si>
    <t>Duburdih Bye Pass NH 2 Kalyaneshwari Burdwan Kulti West Bengal 713369</t>
  </si>
  <si>
    <t>13.09.2024</t>
  </si>
  <si>
    <t>12.09.2034</t>
  </si>
  <si>
    <t>New Godhar Kusunda Alkusa OCM</t>
  </si>
  <si>
    <t>Vill Mahuda PO Rukni Purulia West Bengal 73146</t>
  </si>
  <si>
    <t>Bastacolla OCP</t>
  </si>
  <si>
    <t>11.09.2024</t>
  </si>
  <si>
    <t>10.09.2034</t>
  </si>
  <si>
    <t>20.09.2024</t>
  </si>
  <si>
    <t>19.09.2034</t>
  </si>
  <si>
    <t>Amlg. NTST Jeenagora OCM</t>
  </si>
  <si>
    <t>Kangalo Ka Ashram Govindpur Dhanbad Jharkhand 828109</t>
  </si>
  <si>
    <t>Amlg. Muraidih Phularitand OCM</t>
  </si>
  <si>
    <t>10.09.2024</t>
  </si>
  <si>
    <t>AAKASH MANAGEMENT ENTERPRISES PRIVATE LIMITED</t>
  </si>
  <si>
    <t>C/o Sanjay Singh Ward No. 21 Sambikapath, Dehri On Sone , Rohtas Dehri On Sone Bihar 821307</t>
  </si>
  <si>
    <t>17.09.2024</t>
  </si>
  <si>
    <t>16.09.2034</t>
  </si>
  <si>
    <t>Amlg. Block II OCM</t>
  </si>
  <si>
    <t>Amlg. Dhansar Industry OCM</t>
  </si>
  <si>
    <t>BHAGWATI COKING COAL PRIVATE LIMITED</t>
  </si>
  <si>
    <t>G.T. Road NH-2, Langraguttu, Fufuadih, Govindpur, Dhanbad, Jharkhand 828109</t>
  </si>
  <si>
    <t>Kuya OCM</t>
  </si>
  <si>
    <t>NISHA FOOD PRODUCTS PRIVATE LIMITED</t>
  </si>
  <si>
    <t>Deoli, Ambona Road, Nisha Food Products Private Limited Dhanbad Jharkhand 828109</t>
  </si>
  <si>
    <t>BNR Siding</t>
  </si>
  <si>
    <t>Gol 9 Siding</t>
  </si>
  <si>
    <t>A 21,22 and A 31,32 Kandra Industrial Area Govindpur Dhanbad Jharkhand 828109</t>
  </si>
  <si>
    <t>Khamargora Kanko Dhnabad Jharkhand 828113</t>
  </si>
  <si>
    <t>SHREE RAM SMOKELESS INDUSTRIES</t>
  </si>
  <si>
    <t>Bhopatpur Siris Aurangabad Bihar 824112</t>
  </si>
  <si>
    <t>19.09.2024</t>
  </si>
  <si>
    <t>18.09.2034</t>
  </si>
  <si>
    <t>ECONOMICAL COKE COMPANY</t>
  </si>
  <si>
    <t>Village Bhopatpur PO Siris Aurangabad Bihar 824112</t>
  </si>
  <si>
    <t>25.09.2024</t>
  </si>
  <si>
    <t>24.09.2034</t>
  </si>
  <si>
    <t>SHARVA ENTERPRISES</t>
  </si>
  <si>
    <t>Halla Shadiyabad Halla Ghazipur Uttar Pradesh 233002</t>
  </si>
  <si>
    <t>24.09.2024</t>
  </si>
  <si>
    <t>23.09.2034</t>
  </si>
  <si>
    <t>MAA TARA FUELS</t>
  </si>
  <si>
    <t>Barwadda Kalyanpur Dhanbad Jharkhand 826004</t>
  </si>
  <si>
    <t>Plot No. 12641265 Barwadih Gomoh Dhanbad Jharkhand 828401</t>
  </si>
  <si>
    <t>SANJAY HRDCOKE INDUSTRIES</t>
  </si>
  <si>
    <t>Jagalpur Road Deoli Govindpur Dhanbad Jharkhand 828109</t>
  </si>
  <si>
    <t>ARUN FUELS</t>
  </si>
  <si>
    <t>Mehra PO Chirkunda Dhanbad Jharkhand 828202</t>
  </si>
  <si>
    <t>C/o OM Prakash Singh Plot No. 1386Vill Bhishampur Kaswar Varanasi Uttar Pradesh 221403</t>
  </si>
  <si>
    <t>SORABH COKE INDUSTRIES</t>
  </si>
  <si>
    <t>Panduki Nagngar Barwadda Dhanbad Jharkhand 826004</t>
  </si>
  <si>
    <t>23.09.2024</t>
  </si>
  <si>
    <t>22.09.2034</t>
  </si>
  <si>
    <t>A71 72 73 B43, Kandra Industrial Area, Govindpur , Dhanbad , Jharkhand 828109</t>
  </si>
  <si>
    <t>ORIENTAL COKE MANUFACTURING PRIVATE LIMITED</t>
  </si>
  <si>
    <t>GT Road, Kandra Industrial Area, Govindpur , Dhanbad , Jharkhand 828109</t>
  </si>
  <si>
    <t xml:space="preserve">VINDHYAVASANI GRAMODYOG </t>
  </si>
  <si>
    <t>Dalpatpur Jamalpur Bairiya Ballia Jamalpur Uttar Pradesh 277208</t>
  </si>
  <si>
    <t>ANIKA COAL BRIQUETTE</t>
  </si>
  <si>
    <t>Laxmipur, Turkaulia East Champaran Bihar 845437</t>
  </si>
  <si>
    <t>At Bhitia PS Bardwada Govindpur Dhanbad Jharkhand 828109</t>
  </si>
  <si>
    <t>A B ENTERPRISES</t>
  </si>
  <si>
    <t>Vill Basundhari Post Ghorawal Dist Sonebhadra Uttar Pradesh 231210</t>
  </si>
  <si>
    <t>SHARMA AND COMPANY</t>
  </si>
  <si>
    <t>Tumandaha PO Govindpur Dhanbad Jharkhand 828109</t>
  </si>
  <si>
    <t>JYOTI ENTERPRISES</t>
  </si>
  <si>
    <t>Mouza Ramchandrapur Jungalpur, Govindpur Dhanbad Jharkhand 828109</t>
  </si>
  <si>
    <t>ANKIT ENTERPRISES</t>
  </si>
  <si>
    <t>G T Road Mahavalpur, Chandhasi Mugalsarai Chandauli Uttar Pradesh 232101</t>
  </si>
  <si>
    <t>HINDUSTAN LIME WORK</t>
  </si>
  <si>
    <t>Vill: Bharauli Ala, Post-Tejpur Dehama Ghazipur Uttar Pradesh 233228</t>
  </si>
  <si>
    <t>95-98, 101-102, 135-138, Royal Industries Corporation, Nehru Road, Chirkunda Dhanbad Jharkhand 828202</t>
  </si>
  <si>
    <t xml:space="preserve">SHIV SHAMBHU HARD COKE </t>
  </si>
  <si>
    <t>Panchrukhi Tundi Road Govindpur Dhanbad Jharkhand 828109</t>
  </si>
  <si>
    <t>SHREE BALAJEE COKE INDUSTRIES</t>
  </si>
  <si>
    <t>GT Road Bagsuma Govindpur Dhanbad Jharkhand 828109</t>
  </si>
  <si>
    <t>SHREE GOPAL COKE INDUSTRIES</t>
  </si>
  <si>
    <t>Begusma G T Road Govindpur Dhanbad Jharkhand 828109</t>
  </si>
  <si>
    <t>ROHTAS COKE PLANT</t>
  </si>
  <si>
    <t>Tendua Boring PO Pahleja Dehri On Sone Bihar 821305</t>
  </si>
  <si>
    <t>RONAK ENTERPRISES PRIVATE LIMITED</t>
  </si>
  <si>
    <t>G T Road Tetulia Dhanbad Jharkhand 828206</t>
  </si>
  <si>
    <t>Amjhore More, Baliapur, Dhanbad Jharkhand 828201</t>
  </si>
  <si>
    <t>MAHALAXMI INDUSTRIES</t>
  </si>
  <si>
    <t>BARI RESOURCES PRIVATE  LIMITED</t>
  </si>
  <si>
    <t xml:space="preserve">Plot no. F3 and F4 Sindri Industrial Area, Damgarh Dhanbad Jharkhand </t>
  </si>
  <si>
    <t>SIDDHARTH COAL BRIQUETTES</t>
  </si>
  <si>
    <t>SHYAM ENTERPRISES</t>
  </si>
  <si>
    <t>Nawanagar Karisath Ara Bhojpur Bihar 802157</t>
  </si>
  <si>
    <t>Deoli Govindpur Behind Mahindra Showroom Dhanbad Jharkhand 828109</t>
  </si>
  <si>
    <t>Mudidih Muraidih Jaynagar Barwada Dhanbad Jharkhand 826004</t>
  </si>
  <si>
    <t>JAI MAA BAGLAMUKHI COAL DEPO</t>
  </si>
  <si>
    <t>Turma Mirzapur, Bakhari Chowk Ahiyapur Muzaffarpur Bihar 842001</t>
  </si>
  <si>
    <t>SHREE GANESH</t>
  </si>
  <si>
    <t>Gram Bhikpur PO Mugalsarai Chandhasi Chandauli Uttar Pradesh 232101</t>
  </si>
  <si>
    <t>SALASAR COAL SERVICES</t>
  </si>
  <si>
    <t>Po Kurari Vill Kurari Karamnasha Kaimur Bhabhua Bihar 821105</t>
  </si>
  <si>
    <t>Nitchitpur OCM</t>
  </si>
  <si>
    <t>Amlg. Keshalpur West Mudidih OCM</t>
  </si>
  <si>
    <t>AKASH INDUSTRIES</t>
  </si>
  <si>
    <t>Sidhaun Sidhauna LalGanj Gangawal Azamgarh 276203 Uttar Prdesh</t>
  </si>
  <si>
    <t>BLACK COAL PRODUCTS</t>
  </si>
  <si>
    <t>Kulhariya Koilwar Bhojpur Bihar 802160</t>
  </si>
  <si>
    <t>SAHIL INDUSTRIES</t>
  </si>
  <si>
    <t>Ghora Murga Govindpur Dhanbad Jharkhand 828109</t>
  </si>
  <si>
    <t>MAA SHARDA INDUSTRIES</t>
  </si>
  <si>
    <t>C/o Dilip Kumar Singh Tola Deoli Plot No. 1764 1772 1773 1774 PO Jangalpur PS Govindpur Dhanbad 828109</t>
  </si>
  <si>
    <t>BEE INDUSTRIES</t>
  </si>
  <si>
    <t>Jainagar 92, Murradih, Barwada Road Modidih Dhanbad Jharkhand 826004</t>
  </si>
  <si>
    <t>27.09.2024</t>
  </si>
  <si>
    <t>26.09.2034</t>
  </si>
  <si>
    <t>Stattion Road Kapasara Mugma Dhanbad Jharkhand 828204</t>
  </si>
  <si>
    <t>DIVYA SHREE FUELS LLP</t>
  </si>
  <si>
    <t>08.10.2034</t>
  </si>
  <si>
    <t>Khata No. 11, Tendua Dusadhi Bas Stand Dehri On Rohtas Dehri On Sone Bihar 821305</t>
  </si>
  <si>
    <t>VIJAY LAXMI COKE INDUSTRY</t>
  </si>
  <si>
    <t>Laladih Baliapur Dhanbad Jharkhand 828201</t>
  </si>
  <si>
    <t>S J COKE INDUSTRIES PRIVATE LIMITED</t>
  </si>
  <si>
    <t>18.10.2024</t>
  </si>
  <si>
    <t>17.10.2034</t>
  </si>
  <si>
    <t>MS MAA DURGA COKE</t>
  </si>
  <si>
    <t>Teldiha Kamat Road Khata 306, Plot 2722, 2723, Madanpur Aurangabad Bihar  824103</t>
  </si>
  <si>
    <t>Mouza  Bhagwanpur PO Karamnasa PS Durgawati Bhabhua Kaimur Bihar 821105</t>
  </si>
  <si>
    <t>JAI MATA DI ENTERPRISES</t>
  </si>
  <si>
    <t>Tikadeori Chilkahar Ballia Uttar Pradesh 221701</t>
  </si>
  <si>
    <t>Near Maa Lilori Asthan Khudandih Kankomath Katras Dhanbad Jharkhand 828113</t>
  </si>
  <si>
    <t>Bansjora Siding</t>
  </si>
  <si>
    <t>ZAID COKE INDUSTRIES</t>
  </si>
  <si>
    <t>D-27,28 Industrial Area Khalilabad Sant Kabir Nagar Uttar Pradesh 272175</t>
  </si>
  <si>
    <t>304 Gopalpur Rasra Ballia Uttar Pradesh 221701</t>
  </si>
  <si>
    <t>21.09.2024</t>
  </si>
  <si>
    <t>20.09.2034</t>
  </si>
  <si>
    <t>SHIV SHANKAR ENTERPRISES</t>
  </si>
  <si>
    <t xml:space="preserve">Rasra Pandeypur Lakhnswar Ballia Uttar Pradesh </t>
  </si>
  <si>
    <t>SHIV SHAKTI ENTERPRISES</t>
  </si>
  <si>
    <t>Bareji Kasimabad Ghazipur Uttar Pradesh 233301</t>
  </si>
  <si>
    <t>SHREE RAM HARD COKE AND ALLIED INDUSTRIES</t>
  </si>
  <si>
    <t>GT Road Jangalpur, Govindpur Dhanbad Jharkhand 828109</t>
  </si>
  <si>
    <t>JAI MATA COAL BRIQUETTES</t>
  </si>
  <si>
    <t>GANPATI FUELS</t>
  </si>
  <si>
    <t>Plot no. F42, Allahabad Gorakhpur Road, Satharia Industrial Development Authority , SIDA , Sathary Jaunpur, Uttar Pradesh 222202</t>
  </si>
  <si>
    <t>Bankura Road, Isradanga Post Chorpahari Dist: Purulia , Raghunathpur West Bengal 723121</t>
  </si>
  <si>
    <t>LINKAGE AUCTION - STEEL SUB-SECTOR - TRANCHE-VII - Aug'24</t>
  </si>
  <si>
    <t>NMDC STEEL LIMITED</t>
  </si>
  <si>
    <t>TATA STEEL LIMITED</t>
  </si>
  <si>
    <t>Moonidih Washery</t>
  </si>
  <si>
    <t>Bhowrah (South) Colliery OCM</t>
  </si>
  <si>
    <t>AMLG. Sudamdih Patherdih OCM</t>
  </si>
  <si>
    <t>KAILASHIDEVI PILPS AND PAPER PRODUCTS</t>
  </si>
  <si>
    <t>Khasra No.731, Vill lalpur, Tehsil Jaspur Jaspur Road Kashipur, Udham Singh Nagar Uttarakhand 244713.</t>
  </si>
  <si>
    <t>22.10.2024</t>
  </si>
  <si>
    <t>21.10.2034</t>
  </si>
  <si>
    <t>VINDHYAVASINI INDUSTRIES</t>
  </si>
  <si>
    <t>Plot No . 57 Khasara No 463 486 Chunar Narayanpur Mirzapur Uttar Pradesh 231305</t>
  </si>
  <si>
    <t>JAI MATA COKE INDUSTRIES</t>
  </si>
  <si>
    <t>KALA COKE AND CHEMICALS PVT LTD.</t>
  </si>
  <si>
    <t>Gidha Industries Area, koiilwar, Ara, Bhojpur 802160</t>
  </si>
  <si>
    <t>AMLG NTST Jeenagora OCM</t>
  </si>
  <si>
    <t>AMLG Muraidih Phularitand OCM</t>
  </si>
  <si>
    <t>AMLG Dhansar Industry OCM</t>
  </si>
  <si>
    <t>Gahira Jungalpur Govindpur Dhanbad, Jharkhand</t>
  </si>
  <si>
    <t>PREMIUM SOFT COKE INDUSTRIES</t>
  </si>
  <si>
    <t>Slanpur, Pachim Burdwan, W.B 713357</t>
  </si>
  <si>
    <t>24.10.2024</t>
  </si>
  <si>
    <t>23.10.2034</t>
  </si>
  <si>
    <t>GOL-9 Siding(JNCP)</t>
  </si>
  <si>
    <t>PREMIUM FUELS</t>
  </si>
  <si>
    <t>Khtian No 607, Dendua, Salanpur, Pachim Burdwan West Bengal 713359</t>
  </si>
  <si>
    <t>GURU KRIPA SOFT COKE</t>
  </si>
  <si>
    <t>AMLG keshalpur west mudidih OCM</t>
  </si>
  <si>
    <t>Hathaunz Sikandarpur Ballia Uttar Pardesh 277302</t>
  </si>
  <si>
    <t>BHOLE INDUSTRY</t>
  </si>
  <si>
    <t>Lalganj, Sidhauna Gangaval Azamgarh, uttar Pradesh 276203</t>
  </si>
  <si>
    <t>Plot No II /A-7 Maa Bhagwati Enterprises, Sindri Indusrial area, Jio petrol Pump, sindri, Dhanbad Jharkhand 828122</t>
  </si>
  <si>
    <t>MAA BHAGWATI  ENTERPRISES</t>
  </si>
  <si>
    <t>ROYAL INDUSTRIES</t>
  </si>
  <si>
    <t>C 21 malawan Fatehpur Uttar Pradesh 212664</t>
  </si>
  <si>
    <t>Nichipur OCM</t>
  </si>
  <si>
    <t>Burragarh</t>
  </si>
  <si>
    <t>SHREE KUSHWAHA FUEL</t>
  </si>
  <si>
    <t>Lok Nayak Jai Prakash Institute of Technology Panch- Sherpur Gheghta Saran Bihar 841301</t>
  </si>
  <si>
    <t>CLIMOX FUELS PVT LTD</t>
  </si>
  <si>
    <t>Khata No. 44 Plot No. 165 Mouza Pipra, Chouparan, Hazaribagh Jharkhand 825406</t>
  </si>
  <si>
    <t>07.11.2024</t>
  </si>
  <si>
    <t>06.11.2034</t>
  </si>
  <si>
    <t>JAI BALAJI COKE INDUSTRIES</t>
  </si>
  <si>
    <t>Khata No. 28, Plot no. 2678, Dadhpi, Aurangabad Bihar 824103</t>
  </si>
  <si>
    <t>23.11.2024</t>
  </si>
  <si>
    <t>SHREE GANESH MINERALS</t>
  </si>
  <si>
    <t>22.11.2034</t>
  </si>
  <si>
    <t>Sanjeev Sarani Durgapur West Bengal 713201</t>
  </si>
  <si>
    <t>Sahjauli Bus Stop , Unnamed Road, Rudra Nagar, Sahjauli Bhojpur Bihar 802165</t>
  </si>
  <si>
    <t>Plot No 1207, Mauza No. 225 Barwadda Vill: Parasi PO Barwa DHANBAD, Jharkhand 826001</t>
  </si>
  <si>
    <t>BASTACOLLA OCP</t>
  </si>
  <si>
    <t>25.10.2024</t>
  </si>
  <si>
    <t>24.10.2034</t>
  </si>
  <si>
    <t>Amal.N.T.S.T. Jeanagora OCM</t>
  </si>
  <si>
    <t>15.11.2024</t>
  </si>
  <si>
    <t>14.11.2034</t>
  </si>
  <si>
    <t>BNR SIDIND (AKKK)</t>
  </si>
  <si>
    <t>Khesra No 1309,1310,1319, Parasi no. 225, Khata No. 2 , Parasi , Govindpur, Jangalpur Dhanbad Jharkhand 828109</t>
  </si>
  <si>
    <t>SHRI JAGANNATH COKE INDUSTRIES</t>
  </si>
  <si>
    <t>Mauza 121 Tumadaha Govindpur Dhanbad Jharkhand 826004</t>
  </si>
  <si>
    <t>06.12.2024</t>
  </si>
  <si>
    <t>05.12.2034</t>
  </si>
  <si>
    <t>ASPIRE FUELS</t>
  </si>
  <si>
    <t>GVK Power (Govindwal Sahib) Limited</t>
  </si>
  <si>
    <t>Punjab State Power Corporation  Limited</t>
  </si>
  <si>
    <t>11.06.2024</t>
  </si>
  <si>
    <t>D12 Industrial Area Sant Kabir Nagar Khalilabad Uttar Pradesh 272175</t>
  </si>
  <si>
    <t>SNOWTEMP COMMERCIAL P LIMITED</t>
  </si>
  <si>
    <t>GARAHANI GARAHANI BHOJPUR Bihar 802203</t>
  </si>
  <si>
    <t>27.12.2024</t>
  </si>
  <si>
    <t>26.12.2034</t>
  </si>
  <si>
    <t>SNOWTEMP COMMERCIAL P LIMITED (SSF DIVISION)</t>
  </si>
  <si>
    <t>PEARL INDUSTRIES</t>
  </si>
  <si>
    <t>BHOJPUR ROAD UDAIPUR SANJHAULI SANJHAULI Bihar 802220</t>
  </si>
  <si>
    <t>26.12.20234</t>
  </si>
  <si>
    <t>SINCLAIR INDUSTRIES</t>
  </si>
  <si>
    <t>CHOTA MIRZAPUR MIRZAPUR CHOTA MIRZAPUR Uttar Pradesh 231305</t>
  </si>
  <si>
    <t>Khatian No. 607, Dendua, Salanpur, Paschim Burdwan West Bengal 713359</t>
  </si>
  <si>
    <t>21.12.2024</t>
  </si>
  <si>
    <t>20.12.2034</t>
  </si>
  <si>
    <t>KHETAN FUELS</t>
  </si>
  <si>
    <t>Medwa Banganga Road Shohrattgarh Siddharth Nagar Uttar Pradesh 272205</t>
  </si>
  <si>
    <t>11.12.2024</t>
  </si>
  <si>
    <t>10.12.2034</t>
  </si>
  <si>
    <t>NMDC IRON STEEL PLANT , NAGARNAR, BASTAR, CHATTISGARH 494001</t>
  </si>
  <si>
    <t>20.12.2024</t>
  </si>
  <si>
    <t>19.12.2034</t>
  </si>
  <si>
    <t>06.01.2025</t>
  </si>
  <si>
    <t>05.01.2035</t>
  </si>
  <si>
    <t>Amal.Keshalpur West Mudidih OCM</t>
  </si>
  <si>
    <t>YUVRAAJ BRIQUETTEE INDUSTRIES</t>
  </si>
  <si>
    <t>21.11.2024</t>
  </si>
  <si>
    <t>20.11.2034</t>
  </si>
  <si>
    <t>Amal. Block-II OCM</t>
  </si>
  <si>
    <t>16.12.2024</t>
  </si>
  <si>
    <t>15.12.2034</t>
  </si>
  <si>
    <t>G.T.Road, KG Ashram, Govindpur, Dhanbad, Jharkhand 828109</t>
  </si>
  <si>
    <t>11.12.2034</t>
  </si>
  <si>
    <t>Burragarh Siding</t>
  </si>
  <si>
    <t>Gol - 9 Siding</t>
  </si>
  <si>
    <t>BANDANA FUEL INDUSTRIES</t>
  </si>
  <si>
    <t>AMLG. Muraidih Phularitand OCM</t>
  </si>
  <si>
    <t>AMLG. Block II OCM</t>
  </si>
  <si>
    <t>SIKARIA VILLAGE ROAD BEHIND GEMS PUBLIC SCHOOL  ROHTAS ROHTAS 821312</t>
  </si>
  <si>
    <t>AUROMA COKE LIMITED</t>
  </si>
  <si>
    <t>TATA STEEL PLANTS</t>
  </si>
  <si>
    <t>05.01.2040</t>
  </si>
  <si>
    <t>Jharkhand State Mineral Development Corporation ,Jharkhand</t>
  </si>
  <si>
    <t>31.03.2026</t>
  </si>
  <si>
    <t>LIST OF FUEL SUPPLY AGREEMENTS (FSAs) - FOR FY 2025-26</t>
  </si>
  <si>
    <t>LINKAGE AUCTION - SPONGE IRON SUB-SECTOR - TRANCHE-VII - Feb'24</t>
  </si>
  <si>
    <t>Thana No. 17, Khata No. 39, Plot No. 1489, Bahadurpur, PO Kawalpura, Masrakh, Saran 841417</t>
  </si>
  <si>
    <t>March'2025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</si>
</sst>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[$-14009]dd/mm/yyyy;@"/>
  </numFmts>
  <fonts count="21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sz val="10"/>
      <name val="Times New Roman"/>
      <family val="1"/>
    </font>
    <font>
      <b/>
      <sz val="16"/>
      <color rgb="FF0066FF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color rgb="FF0066FF"/>
      <name val="Times New Roman"/>
      <family val="1"/>
    </font>
    <font>
      <b/>
      <sz val="9"/>
      <name val="Arial"/>
      <family val="2"/>
    </font>
    <font>
      <sz val="9"/>
      <color theme="1"/>
      <name val="Times New Roman"/>
      <family val="1"/>
    </font>
    <font>
      <u/>
      <sz val="10"/>
      <color indexed="12"/>
      <name val="Arial"/>
      <family val="2"/>
    </font>
    <font>
      <b/>
      <sz val="16"/>
      <color rgb="FF00B0F0"/>
      <name val="Times New Roman"/>
      <family val="1"/>
    </font>
    <font>
      <b/>
      <sz val="9"/>
      <color rgb="FF0066FF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u/>
      <sz val="9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9" fillId="0" borderId="0"/>
    <xf numFmtId="0" fontId="9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86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1" fontId="6" fillId="2" borderId="1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top" wrapText="1"/>
    </xf>
    <xf numFmtId="164" fontId="7" fillId="2" borderId="1" xfId="1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justify" wrapText="1"/>
    </xf>
    <xf numFmtId="0" fontId="4" fillId="2" borderId="4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164" fontId="4" fillId="2" borderId="4" xfId="1" applyNumberFormat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1" fontId="6" fillId="2" borderId="0" xfId="0" applyNumberFormat="1" applyFont="1" applyFill="1" applyAlignment="1">
      <alignment horizontal="center" vertical="top" wrapText="1"/>
    </xf>
    <xf numFmtId="1" fontId="3" fillId="2" borderId="0" xfId="0" applyNumberFormat="1" applyFont="1" applyFill="1" applyAlignment="1">
      <alignment horizontal="center" vertical="top" wrapText="1"/>
    </xf>
    <xf numFmtId="0" fontId="11" fillId="2" borderId="1" xfId="1" applyFont="1" applyFill="1" applyBorder="1" applyAlignment="1">
      <alignment horizontal="center" vertical="top" wrapText="1"/>
    </xf>
    <xf numFmtId="0" fontId="11" fillId="2" borderId="5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top" wrapText="1"/>
    </xf>
    <xf numFmtId="0" fontId="7" fillId="2" borderId="0" xfId="1" applyFont="1" applyFill="1" applyAlignment="1">
      <alignment horizontal="center" vertical="top" wrapText="1"/>
    </xf>
    <xf numFmtId="164" fontId="7" fillId="2" borderId="0" xfId="1" applyNumberFormat="1" applyFont="1" applyFill="1" applyAlignment="1">
      <alignment horizontal="center" vertical="top" wrapText="1"/>
    </xf>
    <xf numFmtId="164" fontId="6" fillId="2" borderId="0" xfId="1" applyNumberFormat="1" applyFont="1" applyFill="1" applyAlignment="1">
      <alignment horizontal="center" vertical="top" wrapText="1"/>
    </xf>
    <xf numFmtId="2" fontId="4" fillId="2" borderId="0" xfId="1" applyNumberFormat="1" applyFont="1" applyFill="1" applyAlignment="1">
      <alignment horizontal="center" vertical="top" wrapText="1"/>
    </xf>
    <xf numFmtId="1" fontId="7" fillId="2" borderId="0" xfId="1" applyNumberFormat="1" applyFont="1" applyFill="1" applyAlignment="1">
      <alignment horizontal="center" vertical="top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justify" wrapText="1"/>
    </xf>
    <xf numFmtId="0" fontId="7" fillId="2" borderId="1" xfId="0" applyFont="1" applyFill="1" applyBorder="1" applyAlignment="1">
      <alignment horizontal="center" vertical="justify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" fontId="1" fillId="0" borderId="0" xfId="0" applyNumberFormat="1" applyFont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vertical="top" wrapText="1"/>
    </xf>
    <xf numFmtId="0" fontId="10" fillId="2" borderId="4" xfId="1" applyFont="1" applyFill="1" applyBorder="1" applyAlignment="1">
      <alignment horizontal="center" vertical="top" wrapText="1"/>
    </xf>
    <xf numFmtId="0" fontId="11" fillId="2" borderId="4" xfId="1" applyFont="1" applyFill="1" applyBorder="1" applyAlignment="1">
      <alignment horizontal="center" vertical="top" wrapText="1"/>
    </xf>
    <xf numFmtId="164" fontId="7" fillId="2" borderId="4" xfId="1" applyNumberFormat="1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0" fontId="14" fillId="0" borderId="8" xfId="0" applyFont="1" applyBorder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11" fillId="2" borderId="2" xfId="0" applyFont="1" applyFill="1" applyBorder="1" applyAlignment="1">
      <alignment horizontal="left" vertical="top" wrapText="1"/>
    </xf>
    <xf numFmtId="0" fontId="4" fillId="2" borderId="3" xfId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0" fontId="4" fillId="2" borderId="1" xfId="1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1" fontId="10" fillId="0" borderId="0" xfId="0" applyNumberFormat="1" applyFont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1" fontId="10" fillId="0" borderId="2" xfId="0" applyNumberFormat="1" applyFont="1" applyBorder="1" applyAlignment="1">
      <alignment horizontal="center" vertical="top" wrapText="1"/>
    </xf>
    <xf numFmtId="1" fontId="11" fillId="2" borderId="1" xfId="0" applyNumberFormat="1" applyFont="1" applyFill="1" applyBorder="1" applyAlignment="1">
      <alignment horizontal="center" vertical="top" wrapText="1"/>
    </xf>
    <xf numFmtId="1" fontId="11" fillId="0" borderId="1" xfId="0" applyNumberFormat="1" applyFont="1" applyBorder="1" applyAlignment="1">
      <alignment horizontal="center" vertical="top" wrapText="1"/>
    </xf>
    <xf numFmtId="1" fontId="10" fillId="0" borderId="1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1" fontId="11" fillId="0" borderId="1" xfId="0" applyNumberFormat="1" applyFont="1" applyFill="1" applyBorder="1" applyAlignment="1">
      <alignment horizontal="center" vertical="top" wrapText="1"/>
    </xf>
    <xf numFmtId="1" fontId="11" fillId="0" borderId="0" xfId="0" applyNumberFormat="1" applyFont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1" fontId="10" fillId="0" borderId="1" xfId="0" applyNumberFormat="1" applyFont="1" applyFill="1" applyBorder="1" applyAlignment="1">
      <alignment horizontal="center" vertical="top" wrapText="1"/>
    </xf>
    <xf numFmtId="1" fontId="10" fillId="2" borderId="0" xfId="0" applyNumberFormat="1" applyFont="1" applyFill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1" fontId="10" fillId="2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center" vertical="top"/>
    </xf>
    <xf numFmtId="0" fontId="11" fillId="2" borderId="0" xfId="0" applyFont="1" applyFill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0" fontId="14" fillId="2" borderId="8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/>
    </xf>
    <xf numFmtId="0" fontId="14" fillId="2" borderId="0" xfId="0" applyFont="1" applyFill="1" applyAlignment="1">
      <alignment horizontal="left" vertical="top" wrapText="1"/>
    </xf>
    <xf numFmtId="0" fontId="19" fillId="0" borderId="0" xfId="0" applyFont="1" applyAlignment="1">
      <alignment horizontal="center" vertical="top" wrapText="1"/>
    </xf>
    <xf numFmtId="0" fontId="19" fillId="2" borderId="0" xfId="0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1" fontId="14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2" borderId="8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vertical="top"/>
    </xf>
    <xf numFmtId="0" fontId="14" fillId="0" borderId="8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/>
    </xf>
    <xf numFmtId="0" fontId="14" fillId="0" borderId="9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4" borderId="1" xfId="0" applyFont="1" applyFill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center" vertical="top" wrapText="1"/>
    </xf>
    <xf numFmtId="165" fontId="11" fillId="0" borderId="1" xfId="0" applyNumberFormat="1" applyFont="1" applyBorder="1" applyAlignment="1">
      <alignment horizontal="center" vertical="top" wrapText="1"/>
    </xf>
    <xf numFmtId="1" fontId="11" fillId="0" borderId="2" xfId="0" applyNumberFormat="1" applyFont="1" applyBorder="1" applyAlignment="1">
      <alignment horizontal="center" vertical="top" wrapText="1"/>
    </xf>
    <xf numFmtId="0" fontId="20" fillId="0" borderId="0" xfId="3" applyFont="1" applyAlignment="1" applyProtection="1">
      <alignment vertical="top" wrapText="1"/>
    </xf>
    <xf numFmtId="0" fontId="11" fillId="0" borderId="0" xfId="0" applyFont="1" applyAlignment="1">
      <alignment vertical="top"/>
    </xf>
    <xf numFmtId="0" fontId="14" fillId="2" borderId="7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164" fontId="11" fillId="2" borderId="1" xfId="0" applyNumberFormat="1" applyFont="1" applyFill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7" fillId="2" borderId="0" xfId="0" applyFont="1" applyFill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vertical="top" wrapText="1"/>
    </xf>
    <xf numFmtId="0" fontId="10" fillId="0" borderId="0" xfId="0" applyFont="1" applyFill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vertical="top" wrapText="1"/>
    </xf>
    <xf numFmtId="0" fontId="17" fillId="2" borderId="0" xfId="0" applyFont="1" applyFill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6" fillId="2" borderId="0" xfId="1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top"/>
    </xf>
    <xf numFmtId="0" fontId="4" fillId="2" borderId="2" xfId="1" applyFont="1" applyFill="1" applyBorder="1" applyAlignment="1">
      <alignment horizontal="left" vertical="top" wrapText="1"/>
    </xf>
    <xf numFmtId="0" fontId="4" fillId="2" borderId="3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</cellXfs>
  <cellStyles count="4">
    <cellStyle name="Hyperlink" xfId="3" builtinId="8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colors>
    <mruColors>
      <color rgb="FF66FFFF"/>
      <color rgb="FFFF00FF"/>
      <color rgb="FFFFCC99"/>
      <color rgb="FF99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2"/>
  <sheetViews>
    <sheetView tabSelected="1" topLeftCell="A67" zoomScaleNormal="100" workbookViewId="0">
      <selection activeCell="A82" sqref="A82"/>
    </sheetView>
  </sheetViews>
  <sheetFormatPr defaultRowHeight="15" x14ac:dyDescent="0.25"/>
  <cols>
    <col min="1" max="1" width="4.5703125" style="1" customWidth="1"/>
    <col min="2" max="2" width="19.28515625" style="3" customWidth="1"/>
    <col min="3" max="3" width="22.5703125" style="1" hidden="1" customWidth="1"/>
    <col min="4" max="4" width="27" style="1" customWidth="1"/>
    <col min="5" max="5" width="16.42578125" style="52" customWidth="1"/>
    <col min="6" max="6" width="15.140625" style="1" customWidth="1"/>
    <col min="7" max="7" width="13.5703125" style="1" customWidth="1"/>
    <col min="8" max="8" width="9.140625" style="2" customWidth="1"/>
    <col min="9" max="9" width="14.140625" style="2" customWidth="1"/>
    <col min="10" max="25" width="9.140625" style="2" customWidth="1"/>
    <col min="26" max="26" width="9.7109375" style="2" customWidth="1"/>
    <col min="27" max="249" width="9.140625" style="2"/>
    <col min="250" max="250" width="4.5703125" style="2" customWidth="1"/>
    <col min="251" max="251" width="22.42578125" style="2" customWidth="1"/>
    <col min="252" max="252" width="22.5703125" style="2" customWidth="1"/>
    <col min="253" max="253" width="24.5703125" style="2" customWidth="1"/>
    <col min="254" max="254" width="13" style="2" customWidth="1"/>
    <col min="255" max="255" width="10.140625" style="2" customWidth="1"/>
    <col min="256" max="256" width="9.140625" style="2" customWidth="1"/>
    <col min="257" max="257" width="27.7109375" style="2" customWidth="1"/>
    <col min="258" max="258" width="43.42578125" style="2" customWidth="1"/>
    <col min="259" max="259" width="13.7109375" style="2" customWidth="1"/>
    <col min="260" max="260" width="10.7109375" style="2" customWidth="1"/>
    <col min="261" max="261" width="11.140625" style="2" customWidth="1"/>
    <col min="262" max="262" width="37.85546875" style="2" customWidth="1"/>
    <col min="263" max="263" width="27.7109375" style="2" customWidth="1"/>
    <col min="264" max="281" width="9.140625" style="2" customWidth="1"/>
    <col min="282" max="282" width="9.7109375" style="2" customWidth="1"/>
    <col min="283" max="505" width="9.140625" style="2"/>
    <col min="506" max="506" width="4.5703125" style="2" customWidth="1"/>
    <col min="507" max="507" width="22.42578125" style="2" customWidth="1"/>
    <col min="508" max="508" width="22.5703125" style="2" customWidth="1"/>
    <col min="509" max="509" width="24.5703125" style="2" customWidth="1"/>
    <col min="510" max="510" width="13" style="2" customWidth="1"/>
    <col min="511" max="511" width="10.140625" style="2" customWidth="1"/>
    <col min="512" max="512" width="9.140625" style="2" customWidth="1"/>
    <col min="513" max="513" width="27.7109375" style="2" customWidth="1"/>
    <col min="514" max="514" width="43.42578125" style="2" customWidth="1"/>
    <col min="515" max="515" width="13.7109375" style="2" customWidth="1"/>
    <col min="516" max="516" width="10.7109375" style="2" customWidth="1"/>
    <col min="517" max="517" width="11.140625" style="2" customWidth="1"/>
    <col min="518" max="518" width="37.85546875" style="2" customWidth="1"/>
    <col min="519" max="519" width="27.7109375" style="2" customWidth="1"/>
    <col min="520" max="537" width="9.140625" style="2" customWidth="1"/>
    <col min="538" max="538" width="9.7109375" style="2" customWidth="1"/>
    <col min="539" max="761" width="9.140625" style="2"/>
    <col min="762" max="762" width="4.5703125" style="2" customWidth="1"/>
    <col min="763" max="763" width="22.42578125" style="2" customWidth="1"/>
    <col min="764" max="764" width="22.5703125" style="2" customWidth="1"/>
    <col min="765" max="765" width="24.5703125" style="2" customWidth="1"/>
    <col min="766" max="766" width="13" style="2" customWidth="1"/>
    <col min="767" max="767" width="10.140625" style="2" customWidth="1"/>
    <col min="768" max="768" width="9.140625" style="2" customWidth="1"/>
    <col min="769" max="769" width="27.7109375" style="2" customWidth="1"/>
    <col min="770" max="770" width="43.42578125" style="2" customWidth="1"/>
    <col min="771" max="771" width="13.7109375" style="2" customWidth="1"/>
    <col min="772" max="772" width="10.7109375" style="2" customWidth="1"/>
    <col min="773" max="773" width="11.140625" style="2" customWidth="1"/>
    <col min="774" max="774" width="37.85546875" style="2" customWidth="1"/>
    <col min="775" max="775" width="27.7109375" style="2" customWidth="1"/>
    <col min="776" max="793" width="9.140625" style="2" customWidth="1"/>
    <col min="794" max="794" width="9.7109375" style="2" customWidth="1"/>
    <col min="795" max="1017" width="9.140625" style="2"/>
    <col min="1018" max="1018" width="4.5703125" style="2" customWidth="1"/>
    <col min="1019" max="1019" width="22.42578125" style="2" customWidth="1"/>
    <col min="1020" max="1020" width="22.5703125" style="2" customWidth="1"/>
    <col min="1021" max="1021" width="24.5703125" style="2" customWidth="1"/>
    <col min="1022" max="1022" width="13" style="2" customWidth="1"/>
    <col min="1023" max="1023" width="10.140625" style="2" customWidth="1"/>
    <col min="1024" max="1024" width="9.140625" style="2" customWidth="1"/>
    <col min="1025" max="1025" width="27.7109375" style="2" customWidth="1"/>
    <col min="1026" max="1026" width="43.42578125" style="2" customWidth="1"/>
    <col min="1027" max="1027" width="13.7109375" style="2" customWidth="1"/>
    <col min="1028" max="1028" width="10.7109375" style="2" customWidth="1"/>
    <col min="1029" max="1029" width="11.140625" style="2" customWidth="1"/>
    <col min="1030" max="1030" width="37.85546875" style="2" customWidth="1"/>
    <col min="1031" max="1031" width="27.7109375" style="2" customWidth="1"/>
    <col min="1032" max="1049" width="9.140625" style="2" customWidth="1"/>
    <col min="1050" max="1050" width="9.7109375" style="2" customWidth="1"/>
    <col min="1051" max="1273" width="9.140625" style="2"/>
    <col min="1274" max="1274" width="4.5703125" style="2" customWidth="1"/>
    <col min="1275" max="1275" width="22.42578125" style="2" customWidth="1"/>
    <col min="1276" max="1276" width="22.5703125" style="2" customWidth="1"/>
    <col min="1277" max="1277" width="24.5703125" style="2" customWidth="1"/>
    <col min="1278" max="1278" width="13" style="2" customWidth="1"/>
    <col min="1279" max="1279" width="10.140625" style="2" customWidth="1"/>
    <col min="1280" max="1280" width="9.140625" style="2" customWidth="1"/>
    <col min="1281" max="1281" width="27.7109375" style="2" customWidth="1"/>
    <col min="1282" max="1282" width="43.42578125" style="2" customWidth="1"/>
    <col min="1283" max="1283" width="13.7109375" style="2" customWidth="1"/>
    <col min="1284" max="1284" width="10.7109375" style="2" customWidth="1"/>
    <col min="1285" max="1285" width="11.140625" style="2" customWidth="1"/>
    <col min="1286" max="1286" width="37.85546875" style="2" customWidth="1"/>
    <col min="1287" max="1287" width="27.7109375" style="2" customWidth="1"/>
    <col min="1288" max="1305" width="9.140625" style="2" customWidth="1"/>
    <col min="1306" max="1306" width="9.7109375" style="2" customWidth="1"/>
    <col min="1307" max="1529" width="9.140625" style="2"/>
    <col min="1530" max="1530" width="4.5703125" style="2" customWidth="1"/>
    <col min="1531" max="1531" width="22.42578125" style="2" customWidth="1"/>
    <col min="1532" max="1532" width="22.5703125" style="2" customWidth="1"/>
    <col min="1533" max="1533" width="24.5703125" style="2" customWidth="1"/>
    <col min="1534" max="1534" width="13" style="2" customWidth="1"/>
    <col min="1535" max="1535" width="10.140625" style="2" customWidth="1"/>
    <col min="1536" max="1536" width="9.140625" style="2" customWidth="1"/>
    <col min="1537" max="1537" width="27.7109375" style="2" customWidth="1"/>
    <col min="1538" max="1538" width="43.42578125" style="2" customWidth="1"/>
    <col min="1539" max="1539" width="13.7109375" style="2" customWidth="1"/>
    <col min="1540" max="1540" width="10.7109375" style="2" customWidth="1"/>
    <col min="1541" max="1541" width="11.140625" style="2" customWidth="1"/>
    <col min="1542" max="1542" width="37.85546875" style="2" customWidth="1"/>
    <col min="1543" max="1543" width="27.7109375" style="2" customWidth="1"/>
    <col min="1544" max="1561" width="9.140625" style="2" customWidth="1"/>
    <col min="1562" max="1562" width="9.7109375" style="2" customWidth="1"/>
    <col min="1563" max="1785" width="9.140625" style="2"/>
    <col min="1786" max="1786" width="4.5703125" style="2" customWidth="1"/>
    <col min="1787" max="1787" width="22.42578125" style="2" customWidth="1"/>
    <col min="1788" max="1788" width="22.5703125" style="2" customWidth="1"/>
    <col min="1789" max="1789" width="24.5703125" style="2" customWidth="1"/>
    <col min="1790" max="1790" width="13" style="2" customWidth="1"/>
    <col min="1791" max="1791" width="10.140625" style="2" customWidth="1"/>
    <col min="1792" max="1792" width="9.140625" style="2" customWidth="1"/>
    <col min="1793" max="1793" width="27.7109375" style="2" customWidth="1"/>
    <col min="1794" max="1794" width="43.42578125" style="2" customWidth="1"/>
    <col min="1795" max="1795" width="13.7109375" style="2" customWidth="1"/>
    <col min="1796" max="1796" width="10.7109375" style="2" customWidth="1"/>
    <col min="1797" max="1797" width="11.140625" style="2" customWidth="1"/>
    <col min="1798" max="1798" width="37.85546875" style="2" customWidth="1"/>
    <col min="1799" max="1799" width="27.7109375" style="2" customWidth="1"/>
    <col min="1800" max="1817" width="9.140625" style="2" customWidth="1"/>
    <col min="1818" max="1818" width="9.7109375" style="2" customWidth="1"/>
    <col min="1819" max="2041" width="9.140625" style="2"/>
    <col min="2042" max="2042" width="4.5703125" style="2" customWidth="1"/>
    <col min="2043" max="2043" width="22.42578125" style="2" customWidth="1"/>
    <col min="2044" max="2044" width="22.5703125" style="2" customWidth="1"/>
    <col min="2045" max="2045" width="24.5703125" style="2" customWidth="1"/>
    <col min="2046" max="2046" width="13" style="2" customWidth="1"/>
    <col min="2047" max="2047" width="10.140625" style="2" customWidth="1"/>
    <col min="2048" max="2048" width="9.140625" style="2" customWidth="1"/>
    <col min="2049" max="2049" width="27.7109375" style="2" customWidth="1"/>
    <col min="2050" max="2050" width="43.42578125" style="2" customWidth="1"/>
    <col min="2051" max="2051" width="13.7109375" style="2" customWidth="1"/>
    <col min="2052" max="2052" width="10.7109375" style="2" customWidth="1"/>
    <col min="2053" max="2053" width="11.140625" style="2" customWidth="1"/>
    <col min="2054" max="2054" width="37.85546875" style="2" customWidth="1"/>
    <col min="2055" max="2055" width="27.7109375" style="2" customWidth="1"/>
    <col min="2056" max="2073" width="9.140625" style="2" customWidth="1"/>
    <col min="2074" max="2074" width="9.7109375" style="2" customWidth="1"/>
    <col min="2075" max="2297" width="9.140625" style="2"/>
    <col min="2298" max="2298" width="4.5703125" style="2" customWidth="1"/>
    <col min="2299" max="2299" width="22.42578125" style="2" customWidth="1"/>
    <col min="2300" max="2300" width="22.5703125" style="2" customWidth="1"/>
    <col min="2301" max="2301" width="24.5703125" style="2" customWidth="1"/>
    <col min="2302" max="2302" width="13" style="2" customWidth="1"/>
    <col min="2303" max="2303" width="10.140625" style="2" customWidth="1"/>
    <col min="2304" max="2304" width="9.140625" style="2" customWidth="1"/>
    <col min="2305" max="2305" width="27.7109375" style="2" customWidth="1"/>
    <col min="2306" max="2306" width="43.42578125" style="2" customWidth="1"/>
    <col min="2307" max="2307" width="13.7109375" style="2" customWidth="1"/>
    <col min="2308" max="2308" width="10.7109375" style="2" customWidth="1"/>
    <col min="2309" max="2309" width="11.140625" style="2" customWidth="1"/>
    <col min="2310" max="2310" width="37.85546875" style="2" customWidth="1"/>
    <col min="2311" max="2311" width="27.7109375" style="2" customWidth="1"/>
    <col min="2312" max="2329" width="9.140625" style="2" customWidth="1"/>
    <col min="2330" max="2330" width="9.7109375" style="2" customWidth="1"/>
    <col min="2331" max="2553" width="9.140625" style="2"/>
    <col min="2554" max="2554" width="4.5703125" style="2" customWidth="1"/>
    <col min="2555" max="2555" width="22.42578125" style="2" customWidth="1"/>
    <col min="2556" max="2556" width="22.5703125" style="2" customWidth="1"/>
    <col min="2557" max="2557" width="24.5703125" style="2" customWidth="1"/>
    <col min="2558" max="2558" width="13" style="2" customWidth="1"/>
    <col min="2559" max="2559" width="10.140625" style="2" customWidth="1"/>
    <col min="2560" max="2560" width="9.140625" style="2" customWidth="1"/>
    <col min="2561" max="2561" width="27.7109375" style="2" customWidth="1"/>
    <col min="2562" max="2562" width="43.42578125" style="2" customWidth="1"/>
    <col min="2563" max="2563" width="13.7109375" style="2" customWidth="1"/>
    <col min="2564" max="2564" width="10.7109375" style="2" customWidth="1"/>
    <col min="2565" max="2565" width="11.140625" style="2" customWidth="1"/>
    <col min="2566" max="2566" width="37.85546875" style="2" customWidth="1"/>
    <col min="2567" max="2567" width="27.7109375" style="2" customWidth="1"/>
    <col min="2568" max="2585" width="9.140625" style="2" customWidth="1"/>
    <col min="2586" max="2586" width="9.7109375" style="2" customWidth="1"/>
    <col min="2587" max="2809" width="9.140625" style="2"/>
    <col min="2810" max="2810" width="4.5703125" style="2" customWidth="1"/>
    <col min="2811" max="2811" width="22.42578125" style="2" customWidth="1"/>
    <col min="2812" max="2812" width="22.5703125" style="2" customWidth="1"/>
    <col min="2813" max="2813" width="24.5703125" style="2" customWidth="1"/>
    <col min="2814" max="2814" width="13" style="2" customWidth="1"/>
    <col min="2815" max="2815" width="10.140625" style="2" customWidth="1"/>
    <col min="2816" max="2816" width="9.140625" style="2" customWidth="1"/>
    <col min="2817" max="2817" width="27.7109375" style="2" customWidth="1"/>
    <col min="2818" max="2818" width="43.42578125" style="2" customWidth="1"/>
    <col min="2819" max="2819" width="13.7109375" style="2" customWidth="1"/>
    <col min="2820" max="2820" width="10.7109375" style="2" customWidth="1"/>
    <col min="2821" max="2821" width="11.140625" style="2" customWidth="1"/>
    <col min="2822" max="2822" width="37.85546875" style="2" customWidth="1"/>
    <col min="2823" max="2823" width="27.7109375" style="2" customWidth="1"/>
    <col min="2824" max="2841" width="9.140625" style="2" customWidth="1"/>
    <col min="2842" max="2842" width="9.7109375" style="2" customWidth="1"/>
    <col min="2843" max="3065" width="9.140625" style="2"/>
    <col min="3066" max="3066" width="4.5703125" style="2" customWidth="1"/>
    <col min="3067" max="3067" width="22.42578125" style="2" customWidth="1"/>
    <col min="3068" max="3068" width="22.5703125" style="2" customWidth="1"/>
    <col min="3069" max="3069" width="24.5703125" style="2" customWidth="1"/>
    <col min="3070" max="3070" width="13" style="2" customWidth="1"/>
    <col min="3071" max="3071" width="10.140625" style="2" customWidth="1"/>
    <col min="3072" max="3072" width="9.140625" style="2" customWidth="1"/>
    <col min="3073" max="3073" width="27.7109375" style="2" customWidth="1"/>
    <col min="3074" max="3074" width="43.42578125" style="2" customWidth="1"/>
    <col min="3075" max="3075" width="13.7109375" style="2" customWidth="1"/>
    <col min="3076" max="3076" width="10.7109375" style="2" customWidth="1"/>
    <col min="3077" max="3077" width="11.140625" style="2" customWidth="1"/>
    <col min="3078" max="3078" width="37.85546875" style="2" customWidth="1"/>
    <col min="3079" max="3079" width="27.7109375" style="2" customWidth="1"/>
    <col min="3080" max="3097" width="9.140625" style="2" customWidth="1"/>
    <col min="3098" max="3098" width="9.7109375" style="2" customWidth="1"/>
    <col min="3099" max="3321" width="9.140625" style="2"/>
    <col min="3322" max="3322" width="4.5703125" style="2" customWidth="1"/>
    <col min="3323" max="3323" width="22.42578125" style="2" customWidth="1"/>
    <col min="3324" max="3324" width="22.5703125" style="2" customWidth="1"/>
    <col min="3325" max="3325" width="24.5703125" style="2" customWidth="1"/>
    <col min="3326" max="3326" width="13" style="2" customWidth="1"/>
    <col min="3327" max="3327" width="10.140625" style="2" customWidth="1"/>
    <col min="3328" max="3328" width="9.140625" style="2" customWidth="1"/>
    <col min="3329" max="3329" width="27.7109375" style="2" customWidth="1"/>
    <col min="3330" max="3330" width="43.42578125" style="2" customWidth="1"/>
    <col min="3331" max="3331" width="13.7109375" style="2" customWidth="1"/>
    <col min="3332" max="3332" width="10.7109375" style="2" customWidth="1"/>
    <col min="3333" max="3333" width="11.140625" style="2" customWidth="1"/>
    <col min="3334" max="3334" width="37.85546875" style="2" customWidth="1"/>
    <col min="3335" max="3335" width="27.7109375" style="2" customWidth="1"/>
    <col min="3336" max="3353" width="9.140625" style="2" customWidth="1"/>
    <col min="3354" max="3354" width="9.7109375" style="2" customWidth="1"/>
    <col min="3355" max="3577" width="9.140625" style="2"/>
    <col min="3578" max="3578" width="4.5703125" style="2" customWidth="1"/>
    <col min="3579" max="3579" width="22.42578125" style="2" customWidth="1"/>
    <col min="3580" max="3580" width="22.5703125" style="2" customWidth="1"/>
    <col min="3581" max="3581" width="24.5703125" style="2" customWidth="1"/>
    <col min="3582" max="3582" width="13" style="2" customWidth="1"/>
    <col min="3583" max="3583" width="10.140625" style="2" customWidth="1"/>
    <col min="3584" max="3584" width="9.140625" style="2" customWidth="1"/>
    <col min="3585" max="3585" width="27.7109375" style="2" customWidth="1"/>
    <col min="3586" max="3586" width="43.42578125" style="2" customWidth="1"/>
    <col min="3587" max="3587" width="13.7109375" style="2" customWidth="1"/>
    <col min="3588" max="3588" width="10.7109375" style="2" customWidth="1"/>
    <col min="3589" max="3589" width="11.140625" style="2" customWidth="1"/>
    <col min="3590" max="3590" width="37.85546875" style="2" customWidth="1"/>
    <col min="3591" max="3591" width="27.7109375" style="2" customWidth="1"/>
    <col min="3592" max="3609" width="9.140625" style="2" customWidth="1"/>
    <col min="3610" max="3610" width="9.7109375" style="2" customWidth="1"/>
    <col min="3611" max="3833" width="9.140625" style="2"/>
    <col min="3834" max="3834" width="4.5703125" style="2" customWidth="1"/>
    <col min="3835" max="3835" width="22.42578125" style="2" customWidth="1"/>
    <col min="3836" max="3836" width="22.5703125" style="2" customWidth="1"/>
    <col min="3837" max="3837" width="24.5703125" style="2" customWidth="1"/>
    <col min="3838" max="3838" width="13" style="2" customWidth="1"/>
    <col min="3839" max="3839" width="10.140625" style="2" customWidth="1"/>
    <col min="3840" max="3840" width="9.140625" style="2" customWidth="1"/>
    <col min="3841" max="3841" width="27.7109375" style="2" customWidth="1"/>
    <col min="3842" max="3842" width="43.42578125" style="2" customWidth="1"/>
    <col min="3843" max="3843" width="13.7109375" style="2" customWidth="1"/>
    <col min="3844" max="3844" width="10.7109375" style="2" customWidth="1"/>
    <col min="3845" max="3845" width="11.140625" style="2" customWidth="1"/>
    <col min="3846" max="3846" width="37.85546875" style="2" customWidth="1"/>
    <col min="3847" max="3847" width="27.7109375" style="2" customWidth="1"/>
    <col min="3848" max="3865" width="9.140625" style="2" customWidth="1"/>
    <col min="3866" max="3866" width="9.7109375" style="2" customWidth="1"/>
    <col min="3867" max="4089" width="9.140625" style="2"/>
    <col min="4090" max="4090" width="4.5703125" style="2" customWidth="1"/>
    <col min="4091" max="4091" width="22.42578125" style="2" customWidth="1"/>
    <col min="4092" max="4092" width="22.5703125" style="2" customWidth="1"/>
    <col min="4093" max="4093" width="24.5703125" style="2" customWidth="1"/>
    <col min="4094" max="4094" width="13" style="2" customWidth="1"/>
    <col min="4095" max="4095" width="10.140625" style="2" customWidth="1"/>
    <col min="4096" max="4096" width="9.140625" style="2" customWidth="1"/>
    <col min="4097" max="4097" width="27.7109375" style="2" customWidth="1"/>
    <col min="4098" max="4098" width="43.42578125" style="2" customWidth="1"/>
    <col min="4099" max="4099" width="13.7109375" style="2" customWidth="1"/>
    <col min="4100" max="4100" width="10.7109375" style="2" customWidth="1"/>
    <col min="4101" max="4101" width="11.140625" style="2" customWidth="1"/>
    <col min="4102" max="4102" width="37.85546875" style="2" customWidth="1"/>
    <col min="4103" max="4103" width="27.7109375" style="2" customWidth="1"/>
    <col min="4104" max="4121" width="9.140625" style="2" customWidth="1"/>
    <col min="4122" max="4122" width="9.7109375" style="2" customWidth="1"/>
    <col min="4123" max="4345" width="9.140625" style="2"/>
    <col min="4346" max="4346" width="4.5703125" style="2" customWidth="1"/>
    <col min="4347" max="4347" width="22.42578125" style="2" customWidth="1"/>
    <col min="4348" max="4348" width="22.5703125" style="2" customWidth="1"/>
    <col min="4349" max="4349" width="24.5703125" style="2" customWidth="1"/>
    <col min="4350" max="4350" width="13" style="2" customWidth="1"/>
    <col min="4351" max="4351" width="10.140625" style="2" customWidth="1"/>
    <col min="4352" max="4352" width="9.140625" style="2" customWidth="1"/>
    <col min="4353" max="4353" width="27.7109375" style="2" customWidth="1"/>
    <col min="4354" max="4354" width="43.42578125" style="2" customWidth="1"/>
    <col min="4355" max="4355" width="13.7109375" style="2" customWidth="1"/>
    <col min="4356" max="4356" width="10.7109375" style="2" customWidth="1"/>
    <col min="4357" max="4357" width="11.140625" style="2" customWidth="1"/>
    <col min="4358" max="4358" width="37.85546875" style="2" customWidth="1"/>
    <col min="4359" max="4359" width="27.7109375" style="2" customWidth="1"/>
    <col min="4360" max="4377" width="9.140625" style="2" customWidth="1"/>
    <col min="4378" max="4378" width="9.7109375" style="2" customWidth="1"/>
    <col min="4379" max="4601" width="9.140625" style="2"/>
    <col min="4602" max="4602" width="4.5703125" style="2" customWidth="1"/>
    <col min="4603" max="4603" width="22.42578125" style="2" customWidth="1"/>
    <col min="4604" max="4604" width="22.5703125" style="2" customWidth="1"/>
    <col min="4605" max="4605" width="24.5703125" style="2" customWidth="1"/>
    <col min="4606" max="4606" width="13" style="2" customWidth="1"/>
    <col min="4607" max="4607" width="10.140625" style="2" customWidth="1"/>
    <col min="4608" max="4608" width="9.140625" style="2" customWidth="1"/>
    <col min="4609" max="4609" width="27.7109375" style="2" customWidth="1"/>
    <col min="4610" max="4610" width="43.42578125" style="2" customWidth="1"/>
    <col min="4611" max="4611" width="13.7109375" style="2" customWidth="1"/>
    <col min="4612" max="4612" width="10.7109375" style="2" customWidth="1"/>
    <col min="4613" max="4613" width="11.140625" style="2" customWidth="1"/>
    <col min="4614" max="4614" width="37.85546875" style="2" customWidth="1"/>
    <col min="4615" max="4615" width="27.7109375" style="2" customWidth="1"/>
    <col min="4616" max="4633" width="9.140625" style="2" customWidth="1"/>
    <col min="4634" max="4634" width="9.7109375" style="2" customWidth="1"/>
    <col min="4635" max="4857" width="9.140625" style="2"/>
    <col min="4858" max="4858" width="4.5703125" style="2" customWidth="1"/>
    <col min="4859" max="4859" width="22.42578125" style="2" customWidth="1"/>
    <col min="4860" max="4860" width="22.5703125" style="2" customWidth="1"/>
    <col min="4861" max="4861" width="24.5703125" style="2" customWidth="1"/>
    <col min="4862" max="4862" width="13" style="2" customWidth="1"/>
    <col min="4863" max="4863" width="10.140625" style="2" customWidth="1"/>
    <col min="4864" max="4864" width="9.140625" style="2" customWidth="1"/>
    <col min="4865" max="4865" width="27.7109375" style="2" customWidth="1"/>
    <col min="4866" max="4866" width="43.42578125" style="2" customWidth="1"/>
    <col min="4867" max="4867" width="13.7109375" style="2" customWidth="1"/>
    <col min="4868" max="4868" width="10.7109375" style="2" customWidth="1"/>
    <col min="4869" max="4869" width="11.140625" style="2" customWidth="1"/>
    <col min="4870" max="4870" width="37.85546875" style="2" customWidth="1"/>
    <col min="4871" max="4871" width="27.7109375" style="2" customWidth="1"/>
    <col min="4872" max="4889" width="9.140625" style="2" customWidth="1"/>
    <col min="4890" max="4890" width="9.7109375" style="2" customWidth="1"/>
    <col min="4891" max="5113" width="9.140625" style="2"/>
    <col min="5114" max="5114" width="4.5703125" style="2" customWidth="1"/>
    <col min="5115" max="5115" width="22.42578125" style="2" customWidth="1"/>
    <col min="5116" max="5116" width="22.5703125" style="2" customWidth="1"/>
    <col min="5117" max="5117" width="24.5703125" style="2" customWidth="1"/>
    <col min="5118" max="5118" width="13" style="2" customWidth="1"/>
    <col min="5119" max="5119" width="10.140625" style="2" customWidth="1"/>
    <col min="5120" max="5120" width="9.140625" style="2" customWidth="1"/>
    <col min="5121" max="5121" width="27.7109375" style="2" customWidth="1"/>
    <col min="5122" max="5122" width="43.42578125" style="2" customWidth="1"/>
    <col min="5123" max="5123" width="13.7109375" style="2" customWidth="1"/>
    <col min="5124" max="5124" width="10.7109375" style="2" customWidth="1"/>
    <col min="5125" max="5125" width="11.140625" style="2" customWidth="1"/>
    <col min="5126" max="5126" width="37.85546875" style="2" customWidth="1"/>
    <col min="5127" max="5127" width="27.7109375" style="2" customWidth="1"/>
    <col min="5128" max="5145" width="9.140625" style="2" customWidth="1"/>
    <col min="5146" max="5146" width="9.7109375" style="2" customWidth="1"/>
    <col min="5147" max="5369" width="9.140625" style="2"/>
    <col min="5370" max="5370" width="4.5703125" style="2" customWidth="1"/>
    <col min="5371" max="5371" width="22.42578125" style="2" customWidth="1"/>
    <col min="5372" max="5372" width="22.5703125" style="2" customWidth="1"/>
    <col min="5373" max="5373" width="24.5703125" style="2" customWidth="1"/>
    <col min="5374" max="5374" width="13" style="2" customWidth="1"/>
    <col min="5375" max="5375" width="10.140625" style="2" customWidth="1"/>
    <col min="5376" max="5376" width="9.140625" style="2" customWidth="1"/>
    <col min="5377" max="5377" width="27.7109375" style="2" customWidth="1"/>
    <col min="5378" max="5378" width="43.42578125" style="2" customWidth="1"/>
    <col min="5379" max="5379" width="13.7109375" style="2" customWidth="1"/>
    <col min="5380" max="5380" width="10.7109375" style="2" customWidth="1"/>
    <col min="5381" max="5381" width="11.140625" style="2" customWidth="1"/>
    <col min="5382" max="5382" width="37.85546875" style="2" customWidth="1"/>
    <col min="5383" max="5383" width="27.7109375" style="2" customWidth="1"/>
    <col min="5384" max="5401" width="9.140625" style="2" customWidth="1"/>
    <col min="5402" max="5402" width="9.7109375" style="2" customWidth="1"/>
    <col min="5403" max="5625" width="9.140625" style="2"/>
    <col min="5626" max="5626" width="4.5703125" style="2" customWidth="1"/>
    <col min="5627" max="5627" width="22.42578125" style="2" customWidth="1"/>
    <col min="5628" max="5628" width="22.5703125" style="2" customWidth="1"/>
    <col min="5629" max="5629" width="24.5703125" style="2" customWidth="1"/>
    <col min="5630" max="5630" width="13" style="2" customWidth="1"/>
    <col min="5631" max="5631" width="10.140625" style="2" customWidth="1"/>
    <col min="5632" max="5632" width="9.140625" style="2" customWidth="1"/>
    <col min="5633" max="5633" width="27.7109375" style="2" customWidth="1"/>
    <col min="5634" max="5634" width="43.42578125" style="2" customWidth="1"/>
    <col min="5635" max="5635" width="13.7109375" style="2" customWidth="1"/>
    <col min="5636" max="5636" width="10.7109375" style="2" customWidth="1"/>
    <col min="5637" max="5637" width="11.140625" style="2" customWidth="1"/>
    <col min="5638" max="5638" width="37.85546875" style="2" customWidth="1"/>
    <col min="5639" max="5639" width="27.7109375" style="2" customWidth="1"/>
    <col min="5640" max="5657" width="9.140625" style="2" customWidth="1"/>
    <col min="5658" max="5658" width="9.7109375" style="2" customWidth="1"/>
    <col min="5659" max="5881" width="9.140625" style="2"/>
    <col min="5882" max="5882" width="4.5703125" style="2" customWidth="1"/>
    <col min="5883" max="5883" width="22.42578125" style="2" customWidth="1"/>
    <col min="5884" max="5884" width="22.5703125" style="2" customWidth="1"/>
    <col min="5885" max="5885" width="24.5703125" style="2" customWidth="1"/>
    <col min="5886" max="5886" width="13" style="2" customWidth="1"/>
    <col min="5887" max="5887" width="10.140625" style="2" customWidth="1"/>
    <col min="5888" max="5888" width="9.140625" style="2" customWidth="1"/>
    <col min="5889" max="5889" width="27.7109375" style="2" customWidth="1"/>
    <col min="5890" max="5890" width="43.42578125" style="2" customWidth="1"/>
    <col min="5891" max="5891" width="13.7109375" style="2" customWidth="1"/>
    <col min="5892" max="5892" width="10.7109375" style="2" customWidth="1"/>
    <col min="5893" max="5893" width="11.140625" style="2" customWidth="1"/>
    <col min="5894" max="5894" width="37.85546875" style="2" customWidth="1"/>
    <col min="5895" max="5895" width="27.7109375" style="2" customWidth="1"/>
    <col min="5896" max="5913" width="9.140625" style="2" customWidth="1"/>
    <col min="5914" max="5914" width="9.7109375" style="2" customWidth="1"/>
    <col min="5915" max="6137" width="9.140625" style="2"/>
    <col min="6138" max="6138" width="4.5703125" style="2" customWidth="1"/>
    <col min="6139" max="6139" width="22.42578125" style="2" customWidth="1"/>
    <col min="6140" max="6140" width="22.5703125" style="2" customWidth="1"/>
    <col min="6141" max="6141" width="24.5703125" style="2" customWidth="1"/>
    <col min="6142" max="6142" width="13" style="2" customWidth="1"/>
    <col min="6143" max="6143" width="10.140625" style="2" customWidth="1"/>
    <col min="6144" max="6144" width="9.140625" style="2" customWidth="1"/>
    <col min="6145" max="6145" width="27.7109375" style="2" customWidth="1"/>
    <col min="6146" max="6146" width="43.42578125" style="2" customWidth="1"/>
    <col min="6147" max="6147" width="13.7109375" style="2" customWidth="1"/>
    <col min="6148" max="6148" width="10.7109375" style="2" customWidth="1"/>
    <col min="6149" max="6149" width="11.140625" style="2" customWidth="1"/>
    <col min="6150" max="6150" width="37.85546875" style="2" customWidth="1"/>
    <col min="6151" max="6151" width="27.7109375" style="2" customWidth="1"/>
    <col min="6152" max="6169" width="9.140625" style="2" customWidth="1"/>
    <col min="6170" max="6170" width="9.7109375" style="2" customWidth="1"/>
    <col min="6171" max="6393" width="9.140625" style="2"/>
    <col min="6394" max="6394" width="4.5703125" style="2" customWidth="1"/>
    <col min="6395" max="6395" width="22.42578125" style="2" customWidth="1"/>
    <col min="6396" max="6396" width="22.5703125" style="2" customWidth="1"/>
    <col min="6397" max="6397" width="24.5703125" style="2" customWidth="1"/>
    <col min="6398" max="6398" width="13" style="2" customWidth="1"/>
    <col min="6399" max="6399" width="10.140625" style="2" customWidth="1"/>
    <col min="6400" max="6400" width="9.140625" style="2" customWidth="1"/>
    <col min="6401" max="6401" width="27.7109375" style="2" customWidth="1"/>
    <col min="6402" max="6402" width="43.42578125" style="2" customWidth="1"/>
    <col min="6403" max="6403" width="13.7109375" style="2" customWidth="1"/>
    <col min="6404" max="6404" width="10.7109375" style="2" customWidth="1"/>
    <col min="6405" max="6405" width="11.140625" style="2" customWidth="1"/>
    <col min="6406" max="6406" width="37.85546875" style="2" customWidth="1"/>
    <col min="6407" max="6407" width="27.7109375" style="2" customWidth="1"/>
    <col min="6408" max="6425" width="9.140625" style="2" customWidth="1"/>
    <col min="6426" max="6426" width="9.7109375" style="2" customWidth="1"/>
    <col min="6427" max="6649" width="9.140625" style="2"/>
    <col min="6650" max="6650" width="4.5703125" style="2" customWidth="1"/>
    <col min="6651" max="6651" width="22.42578125" style="2" customWidth="1"/>
    <col min="6652" max="6652" width="22.5703125" style="2" customWidth="1"/>
    <col min="6653" max="6653" width="24.5703125" style="2" customWidth="1"/>
    <col min="6654" max="6654" width="13" style="2" customWidth="1"/>
    <col min="6655" max="6655" width="10.140625" style="2" customWidth="1"/>
    <col min="6656" max="6656" width="9.140625" style="2" customWidth="1"/>
    <col min="6657" max="6657" width="27.7109375" style="2" customWidth="1"/>
    <col min="6658" max="6658" width="43.42578125" style="2" customWidth="1"/>
    <col min="6659" max="6659" width="13.7109375" style="2" customWidth="1"/>
    <col min="6660" max="6660" width="10.7109375" style="2" customWidth="1"/>
    <col min="6661" max="6661" width="11.140625" style="2" customWidth="1"/>
    <col min="6662" max="6662" width="37.85546875" style="2" customWidth="1"/>
    <col min="6663" max="6663" width="27.7109375" style="2" customWidth="1"/>
    <col min="6664" max="6681" width="9.140625" style="2" customWidth="1"/>
    <col min="6682" max="6682" width="9.7109375" style="2" customWidth="1"/>
    <col min="6683" max="6905" width="9.140625" style="2"/>
    <col min="6906" max="6906" width="4.5703125" style="2" customWidth="1"/>
    <col min="6907" max="6907" width="22.42578125" style="2" customWidth="1"/>
    <col min="6908" max="6908" width="22.5703125" style="2" customWidth="1"/>
    <col min="6909" max="6909" width="24.5703125" style="2" customWidth="1"/>
    <col min="6910" max="6910" width="13" style="2" customWidth="1"/>
    <col min="6911" max="6911" width="10.140625" style="2" customWidth="1"/>
    <col min="6912" max="6912" width="9.140625" style="2" customWidth="1"/>
    <col min="6913" max="6913" width="27.7109375" style="2" customWidth="1"/>
    <col min="6914" max="6914" width="43.42578125" style="2" customWidth="1"/>
    <col min="6915" max="6915" width="13.7109375" style="2" customWidth="1"/>
    <col min="6916" max="6916" width="10.7109375" style="2" customWidth="1"/>
    <col min="6917" max="6917" width="11.140625" style="2" customWidth="1"/>
    <col min="6918" max="6918" width="37.85546875" style="2" customWidth="1"/>
    <col min="6919" max="6919" width="27.7109375" style="2" customWidth="1"/>
    <col min="6920" max="6937" width="9.140625" style="2" customWidth="1"/>
    <col min="6938" max="6938" width="9.7109375" style="2" customWidth="1"/>
    <col min="6939" max="7161" width="9.140625" style="2"/>
    <col min="7162" max="7162" width="4.5703125" style="2" customWidth="1"/>
    <col min="7163" max="7163" width="22.42578125" style="2" customWidth="1"/>
    <col min="7164" max="7164" width="22.5703125" style="2" customWidth="1"/>
    <col min="7165" max="7165" width="24.5703125" style="2" customWidth="1"/>
    <col min="7166" max="7166" width="13" style="2" customWidth="1"/>
    <col min="7167" max="7167" width="10.140625" style="2" customWidth="1"/>
    <col min="7168" max="7168" width="9.140625" style="2" customWidth="1"/>
    <col min="7169" max="7169" width="27.7109375" style="2" customWidth="1"/>
    <col min="7170" max="7170" width="43.42578125" style="2" customWidth="1"/>
    <col min="7171" max="7171" width="13.7109375" style="2" customWidth="1"/>
    <col min="7172" max="7172" width="10.7109375" style="2" customWidth="1"/>
    <col min="7173" max="7173" width="11.140625" style="2" customWidth="1"/>
    <col min="7174" max="7174" width="37.85546875" style="2" customWidth="1"/>
    <col min="7175" max="7175" width="27.7109375" style="2" customWidth="1"/>
    <col min="7176" max="7193" width="9.140625" style="2" customWidth="1"/>
    <col min="7194" max="7194" width="9.7109375" style="2" customWidth="1"/>
    <col min="7195" max="7417" width="9.140625" style="2"/>
    <col min="7418" max="7418" width="4.5703125" style="2" customWidth="1"/>
    <col min="7419" max="7419" width="22.42578125" style="2" customWidth="1"/>
    <col min="7420" max="7420" width="22.5703125" style="2" customWidth="1"/>
    <col min="7421" max="7421" width="24.5703125" style="2" customWidth="1"/>
    <col min="7422" max="7422" width="13" style="2" customWidth="1"/>
    <col min="7423" max="7423" width="10.140625" style="2" customWidth="1"/>
    <col min="7424" max="7424" width="9.140625" style="2" customWidth="1"/>
    <col min="7425" max="7425" width="27.7109375" style="2" customWidth="1"/>
    <col min="7426" max="7426" width="43.42578125" style="2" customWidth="1"/>
    <col min="7427" max="7427" width="13.7109375" style="2" customWidth="1"/>
    <col min="7428" max="7428" width="10.7109375" style="2" customWidth="1"/>
    <col min="7429" max="7429" width="11.140625" style="2" customWidth="1"/>
    <col min="7430" max="7430" width="37.85546875" style="2" customWidth="1"/>
    <col min="7431" max="7431" width="27.7109375" style="2" customWidth="1"/>
    <col min="7432" max="7449" width="9.140625" style="2" customWidth="1"/>
    <col min="7450" max="7450" width="9.7109375" style="2" customWidth="1"/>
    <col min="7451" max="7673" width="9.140625" style="2"/>
    <col min="7674" max="7674" width="4.5703125" style="2" customWidth="1"/>
    <col min="7675" max="7675" width="22.42578125" style="2" customWidth="1"/>
    <col min="7676" max="7676" width="22.5703125" style="2" customWidth="1"/>
    <col min="7677" max="7677" width="24.5703125" style="2" customWidth="1"/>
    <col min="7678" max="7678" width="13" style="2" customWidth="1"/>
    <col min="7679" max="7679" width="10.140625" style="2" customWidth="1"/>
    <col min="7680" max="7680" width="9.140625" style="2" customWidth="1"/>
    <col min="7681" max="7681" width="27.7109375" style="2" customWidth="1"/>
    <col min="7682" max="7682" width="43.42578125" style="2" customWidth="1"/>
    <col min="7683" max="7683" width="13.7109375" style="2" customWidth="1"/>
    <col min="7684" max="7684" width="10.7109375" style="2" customWidth="1"/>
    <col min="7685" max="7685" width="11.140625" style="2" customWidth="1"/>
    <col min="7686" max="7686" width="37.85546875" style="2" customWidth="1"/>
    <col min="7687" max="7687" width="27.7109375" style="2" customWidth="1"/>
    <col min="7688" max="7705" width="9.140625" style="2" customWidth="1"/>
    <col min="7706" max="7706" width="9.7109375" style="2" customWidth="1"/>
    <col min="7707" max="7929" width="9.140625" style="2"/>
    <col min="7930" max="7930" width="4.5703125" style="2" customWidth="1"/>
    <col min="7931" max="7931" width="22.42578125" style="2" customWidth="1"/>
    <col min="7932" max="7932" width="22.5703125" style="2" customWidth="1"/>
    <col min="7933" max="7933" width="24.5703125" style="2" customWidth="1"/>
    <col min="7934" max="7934" width="13" style="2" customWidth="1"/>
    <col min="7935" max="7935" width="10.140625" style="2" customWidth="1"/>
    <col min="7936" max="7936" width="9.140625" style="2" customWidth="1"/>
    <col min="7937" max="7937" width="27.7109375" style="2" customWidth="1"/>
    <col min="7938" max="7938" width="43.42578125" style="2" customWidth="1"/>
    <col min="7939" max="7939" width="13.7109375" style="2" customWidth="1"/>
    <col min="7940" max="7940" width="10.7109375" style="2" customWidth="1"/>
    <col min="7941" max="7941" width="11.140625" style="2" customWidth="1"/>
    <col min="7942" max="7942" width="37.85546875" style="2" customWidth="1"/>
    <col min="7943" max="7943" width="27.7109375" style="2" customWidth="1"/>
    <col min="7944" max="7961" width="9.140625" style="2" customWidth="1"/>
    <col min="7962" max="7962" width="9.7109375" style="2" customWidth="1"/>
    <col min="7963" max="8185" width="9.140625" style="2"/>
    <col min="8186" max="8186" width="4.5703125" style="2" customWidth="1"/>
    <col min="8187" max="8187" width="22.42578125" style="2" customWidth="1"/>
    <col min="8188" max="8188" width="22.5703125" style="2" customWidth="1"/>
    <col min="8189" max="8189" width="24.5703125" style="2" customWidth="1"/>
    <col min="8190" max="8190" width="13" style="2" customWidth="1"/>
    <col min="8191" max="8191" width="10.140625" style="2" customWidth="1"/>
    <col min="8192" max="8192" width="9.140625" style="2" customWidth="1"/>
    <col min="8193" max="8193" width="27.7109375" style="2" customWidth="1"/>
    <col min="8194" max="8194" width="43.42578125" style="2" customWidth="1"/>
    <col min="8195" max="8195" width="13.7109375" style="2" customWidth="1"/>
    <col min="8196" max="8196" width="10.7109375" style="2" customWidth="1"/>
    <col min="8197" max="8197" width="11.140625" style="2" customWidth="1"/>
    <col min="8198" max="8198" width="37.85546875" style="2" customWidth="1"/>
    <col min="8199" max="8199" width="27.7109375" style="2" customWidth="1"/>
    <col min="8200" max="8217" width="9.140625" style="2" customWidth="1"/>
    <col min="8218" max="8218" width="9.7109375" style="2" customWidth="1"/>
    <col min="8219" max="8441" width="9.140625" style="2"/>
    <col min="8442" max="8442" width="4.5703125" style="2" customWidth="1"/>
    <col min="8443" max="8443" width="22.42578125" style="2" customWidth="1"/>
    <col min="8444" max="8444" width="22.5703125" style="2" customWidth="1"/>
    <col min="8445" max="8445" width="24.5703125" style="2" customWidth="1"/>
    <col min="8446" max="8446" width="13" style="2" customWidth="1"/>
    <col min="8447" max="8447" width="10.140625" style="2" customWidth="1"/>
    <col min="8448" max="8448" width="9.140625" style="2" customWidth="1"/>
    <col min="8449" max="8449" width="27.7109375" style="2" customWidth="1"/>
    <col min="8450" max="8450" width="43.42578125" style="2" customWidth="1"/>
    <col min="8451" max="8451" width="13.7109375" style="2" customWidth="1"/>
    <col min="8452" max="8452" width="10.7109375" style="2" customWidth="1"/>
    <col min="8453" max="8453" width="11.140625" style="2" customWidth="1"/>
    <col min="8454" max="8454" width="37.85546875" style="2" customWidth="1"/>
    <col min="8455" max="8455" width="27.7109375" style="2" customWidth="1"/>
    <col min="8456" max="8473" width="9.140625" style="2" customWidth="1"/>
    <col min="8474" max="8474" width="9.7109375" style="2" customWidth="1"/>
    <col min="8475" max="8697" width="9.140625" style="2"/>
    <col min="8698" max="8698" width="4.5703125" style="2" customWidth="1"/>
    <col min="8699" max="8699" width="22.42578125" style="2" customWidth="1"/>
    <col min="8700" max="8700" width="22.5703125" style="2" customWidth="1"/>
    <col min="8701" max="8701" width="24.5703125" style="2" customWidth="1"/>
    <col min="8702" max="8702" width="13" style="2" customWidth="1"/>
    <col min="8703" max="8703" width="10.140625" style="2" customWidth="1"/>
    <col min="8704" max="8704" width="9.140625" style="2" customWidth="1"/>
    <col min="8705" max="8705" width="27.7109375" style="2" customWidth="1"/>
    <col min="8706" max="8706" width="43.42578125" style="2" customWidth="1"/>
    <col min="8707" max="8707" width="13.7109375" style="2" customWidth="1"/>
    <col min="8708" max="8708" width="10.7109375" style="2" customWidth="1"/>
    <col min="8709" max="8709" width="11.140625" style="2" customWidth="1"/>
    <col min="8710" max="8710" width="37.85546875" style="2" customWidth="1"/>
    <col min="8711" max="8711" width="27.7109375" style="2" customWidth="1"/>
    <col min="8712" max="8729" width="9.140625" style="2" customWidth="1"/>
    <col min="8730" max="8730" width="9.7109375" style="2" customWidth="1"/>
    <col min="8731" max="8953" width="9.140625" style="2"/>
    <col min="8954" max="8954" width="4.5703125" style="2" customWidth="1"/>
    <col min="8955" max="8955" width="22.42578125" style="2" customWidth="1"/>
    <col min="8956" max="8956" width="22.5703125" style="2" customWidth="1"/>
    <col min="8957" max="8957" width="24.5703125" style="2" customWidth="1"/>
    <col min="8958" max="8958" width="13" style="2" customWidth="1"/>
    <col min="8959" max="8959" width="10.140625" style="2" customWidth="1"/>
    <col min="8960" max="8960" width="9.140625" style="2" customWidth="1"/>
    <col min="8961" max="8961" width="27.7109375" style="2" customWidth="1"/>
    <col min="8962" max="8962" width="43.42578125" style="2" customWidth="1"/>
    <col min="8963" max="8963" width="13.7109375" style="2" customWidth="1"/>
    <col min="8964" max="8964" width="10.7109375" style="2" customWidth="1"/>
    <col min="8965" max="8965" width="11.140625" style="2" customWidth="1"/>
    <col min="8966" max="8966" width="37.85546875" style="2" customWidth="1"/>
    <col min="8967" max="8967" width="27.7109375" style="2" customWidth="1"/>
    <col min="8968" max="8985" width="9.140625" style="2" customWidth="1"/>
    <col min="8986" max="8986" width="9.7109375" style="2" customWidth="1"/>
    <col min="8987" max="9209" width="9.140625" style="2"/>
    <col min="9210" max="9210" width="4.5703125" style="2" customWidth="1"/>
    <col min="9211" max="9211" width="22.42578125" style="2" customWidth="1"/>
    <col min="9212" max="9212" width="22.5703125" style="2" customWidth="1"/>
    <col min="9213" max="9213" width="24.5703125" style="2" customWidth="1"/>
    <col min="9214" max="9214" width="13" style="2" customWidth="1"/>
    <col min="9215" max="9215" width="10.140625" style="2" customWidth="1"/>
    <col min="9216" max="9216" width="9.140625" style="2" customWidth="1"/>
    <col min="9217" max="9217" width="27.7109375" style="2" customWidth="1"/>
    <col min="9218" max="9218" width="43.42578125" style="2" customWidth="1"/>
    <col min="9219" max="9219" width="13.7109375" style="2" customWidth="1"/>
    <col min="9220" max="9220" width="10.7109375" style="2" customWidth="1"/>
    <col min="9221" max="9221" width="11.140625" style="2" customWidth="1"/>
    <col min="9222" max="9222" width="37.85546875" style="2" customWidth="1"/>
    <col min="9223" max="9223" width="27.7109375" style="2" customWidth="1"/>
    <col min="9224" max="9241" width="9.140625" style="2" customWidth="1"/>
    <col min="9242" max="9242" width="9.7109375" style="2" customWidth="1"/>
    <col min="9243" max="9465" width="9.140625" style="2"/>
    <col min="9466" max="9466" width="4.5703125" style="2" customWidth="1"/>
    <col min="9467" max="9467" width="22.42578125" style="2" customWidth="1"/>
    <col min="9468" max="9468" width="22.5703125" style="2" customWidth="1"/>
    <col min="9469" max="9469" width="24.5703125" style="2" customWidth="1"/>
    <col min="9470" max="9470" width="13" style="2" customWidth="1"/>
    <col min="9471" max="9471" width="10.140625" style="2" customWidth="1"/>
    <col min="9472" max="9472" width="9.140625" style="2" customWidth="1"/>
    <col min="9473" max="9473" width="27.7109375" style="2" customWidth="1"/>
    <col min="9474" max="9474" width="43.42578125" style="2" customWidth="1"/>
    <col min="9475" max="9475" width="13.7109375" style="2" customWidth="1"/>
    <col min="9476" max="9476" width="10.7109375" style="2" customWidth="1"/>
    <col min="9477" max="9477" width="11.140625" style="2" customWidth="1"/>
    <col min="9478" max="9478" width="37.85546875" style="2" customWidth="1"/>
    <col min="9479" max="9479" width="27.7109375" style="2" customWidth="1"/>
    <col min="9480" max="9497" width="9.140625" style="2" customWidth="1"/>
    <col min="9498" max="9498" width="9.7109375" style="2" customWidth="1"/>
    <col min="9499" max="9721" width="9.140625" style="2"/>
    <col min="9722" max="9722" width="4.5703125" style="2" customWidth="1"/>
    <col min="9723" max="9723" width="22.42578125" style="2" customWidth="1"/>
    <col min="9724" max="9724" width="22.5703125" style="2" customWidth="1"/>
    <col min="9725" max="9725" width="24.5703125" style="2" customWidth="1"/>
    <col min="9726" max="9726" width="13" style="2" customWidth="1"/>
    <col min="9727" max="9727" width="10.140625" style="2" customWidth="1"/>
    <col min="9728" max="9728" width="9.140625" style="2" customWidth="1"/>
    <col min="9729" max="9729" width="27.7109375" style="2" customWidth="1"/>
    <col min="9730" max="9730" width="43.42578125" style="2" customWidth="1"/>
    <col min="9731" max="9731" width="13.7109375" style="2" customWidth="1"/>
    <col min="9732" max="9732" width="10.7109375" style="2" customWidth="1"/>
    <col min="9733" max="9733" width="11.140625" style="2" customWidth="1"/>
    <col min="9734" max="9734" width="37.85546875" style="2" customWidth="1"/>
    <col min="9735" max="9735" width="27.7109375" style="2" customWidth="1"/>
    <col min="9736" max="9753" width="9.140625" style="2" customWidth="1"/>
    <col min="9754" max="9754" width="9.7109375" style="2" customWidth="1"/>
    <col min="9755" max="9977" width="9.140625" style="2"/>
    <col min="9978" max="9978" width="4.5703125" style="2" customWidth="1"/>
    <col min="9979" max="9979" width="22.42578125" style="2" customWidth="1"/>
    <col min="9980" max="9980" width="22.5703125" style="2" customWidth="1"/>
    <col min="9981" max="9981" width="24.5703125" style="2" customWidth="1"/>
    <col min="9982" max="9982" width="13" style="2" customWidth="1"/>
    <col min="9983" max="9983" width="10.140625" style="2" customWidth="1"/>
    <col min="9984" max="9984" width="9.140625" style="2" customWidth="1"/>
    <col min="9985" max="9985" width="27.7109375" style="2" customWidth="1"/>
    <col min="9986" max="9986" width="43.42578125" style="2" customWidth="1"/>
    <col min="9987" max="9987" width="13.7109375" style="2" customWidth="1"/>
    <col min="9988" max="9988" width="10.7109375" style="2" customWidth="1"/>
    <col min="9989" max="9989" width="11.140625" style="2" customWidth="1"/>
    <col min="9990" max="9990" width="37.85546875" style="2" customWidth="1"/>
    <col min="9991" max="9991" width="27.7109375" style="2" customWidth="1"/>
    <col min="9992" max="10009" width="9.140625" style="2" customWidth="1"/>
    <col min="10010" max="10010" width="9.7109375" style="2" customWidth="1"/>
    <col min="10011" max="10233" width="9.140625" style="2"/>
    <col min="10234" max="10234" width="4.5703125" style="2" customWidth="1"/>
    <col min="10235" max="10235" width="22.42578125" style="2" customWidth="1"/>
    <col min="10236" max="10236" width="22.5703125" style="2" customWidth="1"/>
    <col min="10237" max="10237" width="24.5703125" style="2" customWidth="1"/>
    <col min="10238" max="10238" width="13" style="2" customWidth="1"/>
    <col min="10239" max="10239" width="10.140625" style="2" customWidth="1"/>
    <col min="10240" max="10240" width="9.140625" style="2" customWidth="1"/>
    <col min="10241" max="10241" width="27.7109375" style="2" customWidth="1"/>
    <col min="10242" max="10242" width="43.42578125" style="2" customWidth="1"/>
    <col min="10243" max="10243" width="13.7109375" style="2" customWidth="1"/>
    <col min="10244" max="10244" width="10.7109375" style="2" customWidth="1"/>
    <col min="10245" max="10245" width="11.140625" style="2" customWidth="1"/>
    <col min="10246" max="10246" width="37.85546875" style="2" customWidth="1"/>
    <col min="10247" max="10247" width="27.7109375" style="2" customWidth="1"/>
    <col min="10248" max="10265" width="9.140625" style="2" customWidth="1"/>
    <col min="10266" max="10266" width="9.7109375" style="2" customWidth="1"/>
    <col min="10267" max="10489" width="9.140625" style="2"/>
    <col min="10490" max="10490" width="4.5703125" style="2" customWidth="1"/>
    <col min="10491" max="10491" width="22.42578125" style="2" customWidth="1"/>
    <col min="10492" max="10492" width="22.5703125" style="2" customWidth="1"/>
    <col min="10493" max="10493" width="24.5703125" style="2" customWidth="1"/>
    <col min="10494" max="10494" width="13" style="2" customWidth="1"/>
    <col min="10495" max="10495" width="10.140625" style="2" customWidth="1"/>
    <col min="10496" max="10496" width="9.140625" style="2" customWidth="1"/>
    <col min="10497" max="10497" width="27.7109375" style="2" customWidth="1"/>
    <col min="10498" max="10498" width="43.42578125" style="2" customWidth="1"/>
    <col min="10499" max="10499" width="13.7109375" style="2" customWidth="1"/>
    <col min="10500" max="10500" width="10.7109375" style="2" customWidth="1"/>
    <col min="10501" max="10501" width="11.140625" style="2" customWidth="1"/>
    <col min="10502" max="10502" width="37.85546875" style="2" customWidth="1"/>
    <col min="10503" max="10503" width="27.7109375" style="2" customWidth="1"/>
    <col min="10504" max="10521" width="9.140625" style="2" customWidth="1"/>
    <col min="10522" max="10522" width="9.7109375" style="2" customWidth="1"/>
    <col min="10523" max="10745" width="9.140625" style="2"/>
    <col min="10746" max="10746" width="4.5703125" style="2" customWidth="1"/>
    <col min="10747" max="10747" width="22.42578125" style="2" customWidth="1"/>
    <col min="10748" max="10748" width="22.5703125" style="2" customWidth="1"/>
    <col min="10749" max="10749" width="24.5703125" style="2" customWidth="1"/>
    <col min="10750" max="10750" width="13" style="2" customWidth="1"/>
    <col min="10751" max="10751" width="10.140625" style="2" customWidth="1"/>
    <col min="10752" max="10752" width="9.140625" style="2" customWidth="1"/>
    <col min="10753" max="10753" width="27.7109375" style="2" customWidth="1"/>
    <col min="10754" max="10754" width="43.42578125" style="2" customWidth="1"/>
    <col min="10755" max="10755" width="13.7109375" style="2" customWidth="1"/>
    <col min="10756" max="10756" width="10.7109375" style="2" customWidth="1"/>
    <col min="10757" max="10757" width="11.140625" style="2" customWidth="1"/>
    <col min="10758" max="10758" width="37.85546875" style="2" customWidth="1"/>
    <col min="10759" max="10759" width="27.7109375" style="2" customWidth="1"/>
    <col min="10760" max="10777" width="9.140625" style="2" customWidth="1"/>
    <col min="10778" max="10778" width="9.7109375" style="2" customWidth="1"/>
    <col min="10779" max="11001" width="9.140625" style="2"/>
    <col min="11002" max="11002" width="4.5703125" style="2" customWidth="1"/>
    <col min="11003" max="11003" width="22.42578125" style="2" customWidth="1"/>
    <col min="11004" max="11004" width="22.5703125" style="2" customWidth="1"/>
    <col min="11005" max="11005" width="24.5703125" style="2" customWidth="1"/>
    <col min="11006" max="11006" width="13" style="2" customWidth="1"/>
    <col min="11007" max="11007" width="10.140625" style="2" customWidth="1"/>
    <col min="11008" max="11008" width="9.140625" style="2" customWidth="1"/>
    <col min="11009" max="11009" width="27.7109375" style="2" customWidth="1"/>
    <col min="11010" max="11010" width="43.42578125" style="2" customWidth="1"/>
    <col min="11011" max="11011" width="13.7109375" style="2" customWidth="1"/>
    <col min="11012" max="11012" width="10.7109375" style="2" customWidth="1"/>
    <col min="11013" max="11013" width="11.140625" style="2" customWidth="1"/>
    <col min="11014" max="11014" width="37.85546875" style="2" customWidth="1"/>
    <col min="11015" max="11015" width="27.7109375" style="2" customWidth="1"/>
    <col min="11016" max="11033" width="9.140625" style="2" customWidth="1"/>
    <col min="11034" max="11034" width="9.7109375" style="2" customWidth="1"/>
    <col min="11035" max="11257" width="9.140625" style="2"/>
    <col min="11258" max="11258" width="4.5703125" style="2" customWidth="1"/>
    <col min="11259" max="11259" width="22.42578125" style="2" customWidth="1"/>
    <col min="11260" max="11260" width="22.5703125" style="2" customWidth="1"/>
    <col min="11261" max="11261" width="24.5703125" style="2" customWidth="1"/>
    <col min="11262" max="11262" width="13" style="2" customWidth="1"/>
    <col min="11263" max="11263" width="10.140625" style="2" customWidth="1"/>
    <col min="11264" max="11264" width="9.140625" style="2" customWidth="1"/>
    <col min="11265" max="11265" width="27.7109375" style="2" customWidth="1"/>
    <col min="11266" max="11266" width="43.42578125" style="2" customWidth="1"/>
    <col min="11267" max="11267" width="13.7109375" style="2" customWidth="1"/>
    <col min="11268" max="11268" width="10.7109375" style="2" customWidth="1"/>
    <col min="11269" max="11269" width="11.140625" style="2" customWidth="1"/>
    <col min="11270" max="11270" width="37.85546875" style="2" customWidth="1"/>
    <col min="11271" max="11271" width="27.7109375" style="2" customWidth="1"/>
    <col min="11272" max="11289" width="9.140625" style="2" customWidth="1"/>
    <col min="11290" max="11290" width="9.7109375" style="2" customWidth="1"/>
    <col min="11291" max="11513" width="9.140625" style="2"/>
    <col min="11514" max="11514" width="4.5703125" style="2" customWidth="1"/>
    <col min="11515" max="11515" width="22.42578125" style="2" customWidth="1"/>
    <col min="11516" max="11516" width="22.5703125" style="2" customWidth="1"/>
    <col min="11517" max="11517" width="24.5703125" style="2" customWidth="1"/>
    <col min="11518" max="11518" width="13" style="2" customWidth="1"/>
    <col min="11519" max="11519" width="10.140625" style="2" customWidth="1"/>
    <col min="11520" max="11520" width="9.140625" style="2" customWidth="1"/>
    <col min="11521" max="11521" width="27.7109375" style="2" customWidth="1"/>
    <col min="11522" max="11522" width="43.42578125" style="2" customWidth="1"/>
    <col min="11523" max="11523" width="13.7109375" style="2" customWidth="1"/>
    <col min="11524" max="11524" width="10.7109375" style="2" customWidth="1"/>
    <col min="11525" max="11525" width="11.140625" style="2" customWidth="1"/>
    <col min="11526" max="11526" width="37.85546875" style="2" customWidth="1"/>
    <col min="11527" max="11527" width="27.7109375" style="2" customWidth="1"/>
    <col min="11528" max="11545" width="9.140625" style="2" customWidth="1"/>
    <col min="11546" max="11546" width="9.7109375" style="2" customWidth="1"/>
    <col min="11547" max="11769" width="9.140625" style="2"/>
    <col min="11770" max="11770" width="4.5703125" style="2" customWidth="1"/>
    <col min="11771" max="11771" width="22.42578125" style="2" customWidth="1"/>
    <col min="11772" max="11772" width="22.5703125" style="2" customWidth="1"/>
    <col min="11773" max="11773" width="24.5703125" style="2" customWidth="1"/>
    <col min="11774" max="11774" width="13" style="2" customWidth="1"/>
    <col min="11775" max="11775" width="10.140625" style="2" customWidth="1"/>
    <col min="11776" max="11776" width="9.140625" style="2" customWidth="1"/>
    <col min="11777" max="11777" width="27.7109375" style="2" customWidth="1"/>
    <col min="11778" max="11778" width="43.42578125" style="2" customWidth="1"/>
    <col min="11779" max="11779" width="13.7109375" style="2" customWidth="1"/>
    <col min="11780" max="11780" width="10.7109375" style="2" customWidth="1"/>
    <col min="11781" max="11781" width="11.140625" style="2" customWidth="1"/>
    <col min="11782" max="11782" width="37.85546875" style="2" customWidth="1"/>
    <col min="11783" max="11783" width="27.7109375" style="2" customWidth="1"/>
    <col min="11784" max="11801" width="9.140625" style="2" customWidth="1"/>
    <col min="11802" max="11802" width="9.7109375" style="2" customWidth="1"/>
    <col min="11803" max="12025" width="9.140625" style="2"/>
    <col min="12026" max="12026" width="4.5703125" style="2" customWidth="1"/>
    <col min="12027" max="12027" width="22.42578125" style="2" customWidth="1"/>
    <col min="12028" max="12028" width="22.5703125" style="2" customWidth="1"/>
    <col min="12029" max="12029" width="24.5703125" style="2" customWidth="1"/>
    <col min="12030" max="12030" width="13" style="2" customWidth="1"/>
    <col min="12031" max="12031" width="10.140625" style="2" customWidth="1"/>
    <col min="12032" max="12032" width="9.140625" style="2" customWidth="1"/>
    <col min="12033" max="12033" width="27.7109375" style="2" customWidth="1"/>
    <col min="12034" max="12034" width="43.42578125" style="2" customWidth="1"/>
    <col min="12035" max="12035" width="13.7109375" style="2" customWidth="1"/>
    <col min="12036" max="12036" width="10.7109375" style="2" customWidth="1"/>
    <col min="12037" max="12037" width="11.140625" style="2" customWidth="1"/>
    <col min="12038" max="12038" width="37.85546875" style="2" customWidth="1"/>
    <col min="12039" max="12039" width="27.7109375" style="2" customWidth="1"/>
    <col min="12040" max="12057" width="9.140625" style="2" customWidth="1"/>
    <col min="12058" max="12058" width="9.7109375" style="2" customWidth="1"/>
    <col min="12059" max="12281" width="9.140625" style="2"/>
    <col min="12282" max="12282" width="4.5703125" style="2" customWidth="1"/>
    <col min="12283" max="12283" width="22.42578125" style="2" customWidth="1"/>
    <col min="12284" max="12284" width="22.5703125" style="2" customWidth="1"/>
    <col min="12285" max="12285" width="24.5703125" style="2" customWidth="1"/>
    <col min="12286" max="12286" width="13" style="2" customWidth="1"/>
    <col min="12287" max="12287" width="10.140625" style="2" customWidth="1"/>
    <col min="12288" max="12288" width="9.140625" style="2" customWidth="1"/>
    <col min="12289" max="12289" width="27.7109375" style="2" customWidth="1"/>
    <col min="12290" max="12290" width="43.42578125" style="2" customWidth="1"/>
    <col min="12291" max="12291" width="13.7109375" style="2" customWidth="1"/>
    <col min="12292" max="12292" width="10.7109375" style="2" customWidth="1"/>
    <col min="12293" max="12293" width="11.140625" style="2" customWidth="1"/>
    <col min="12294" max="12294" width="37.85546875" style="2" customWidth="1"/>
    <col min="12295" max="12295" width="27.7109375" style="2" customWidth="1"/>
    <col min="12296" max="12313" width="9.140625" style="2" customWidth="1"/>
    <col min="12314" max="12314" width="9.7109375" style="2" customWidth="1"/>
    <col min="12315" max="12537" width="9.140625" style="2"/>
    <col min="12538" max="12538" width="4.5703125" style="2" customWidth="1"/>
    <col min="12539" max="12539" width="22.42578125" style="2" customWidth="1"/>
    <col min="12540" max="12540" width="22.5703125" style="2" customWidth="1"/>
    <col min="12541" max="12541" width="24.5703125" style="2" customWidth="1"/>
    <col min="12542" max="12542" width="13" style="2" customWidth="1"/>
    <col min="12543" max="12543" width="10.140625" style="2" customWidth="1"/>
    <col min="12544" max="12544" width="9.140625" style="2" customWidth="1"/>
    <col min="12545" max="12545" width="27.7109375" style="2" customWidth="1"/>
    <col min="12546" max="12546" width="43.42578125" style="2" customWidth="1"/>
    <col min="12547" max="12547" width="13.7109375" style="2" customWidth="1"/>
    <col min="12548" max="12548" width="10.7109375" style="2" customWidth="1"/>
    <col min="12549" max="12549" width="11.140625" style="2" customWidth="1"/>
    <col min="12550" max="12550" width="37.85546875" style="2" customWidth="1"/>
    <col min="12551" max="12551" width="27.7109375" style="2" customWidth="1"/>
    <col min="12552" max="12569" width="9.140625" style="2" customWidth="1"/>
    <col min="12570" max="12570" width="9.7109375" style="2" customWidth="1"/>
    <col min="12571" max="12793" width="9.140625" style="2"/>
    <col min="12794" max="12794" width="4.5703125" style="2" customWidth="1"/>
    <col min="12795" max="12795" width="22.42578125" style="2" customWidth="1"/>
    <col min="12796" max="12796" width="22.5703125" style="2" customWidth="1"/>
    <col min="12797" max="12797" width="24.5703125" style="2" customWidth="1"/>
    <col min="12798" max="12798" width="13" style="2" customWidth="1"/>
    <col min="12799" max="12799" width="10.140625" style="2" customWidth="1"/>
    <col min="12800" max="12800" width="9.140625" style="2" customWidth="1"/>
    <col min="12801" max="12801" width="27.7109375" style="2" customWidth="1"/>
    <col min="12802" max="12802" width="43.42578125" style="2" customWidth="1"/>
    <col min="12803" max="12803" width="13.7109375" style="2" customWidth="1"/>
    <col min="12804" max="12804" width="10.7109375" style="2" customWidth="1"/>
    <col min="12805" max="12805" width="11.140625" style="2" customWidth="1"/>
    <col min="12806" max="12806" width="37.85546875" style="2" customWidth="1"/>
    <col min="12807" max="12807" width="27.7109375" style="2" customWidth="1"/>
    <col min="12808" max="12825" width="9.140625" style="2" customWidth="1"/>
    <col min="12826" max="12826" width="9.7109375" style="2" customWidth="1"/>
    <col min="12827" max="13049" width="9.140625" style="2"/>
    <col min="13050" max="13050" width="4.5703125" style="2" customWidth="1"/>
    <col min="13051" max="13051" width="22.42578125" style="2" customWidth="1"/>
    <col min="13052" max="13052" width="22.5703125" style="2" customWidth="1"/>
    <col min="13053" max="13053" width="24.5703125" style="2" customWidth="1"/>
    <col min="13054" max="13054" width="13" style="2" customWidth="1"/>
    <col min="13055" max="13055" width="10.140625" style="2" customWidth="1"/>
    <col min="13056" max="13056" width="9.140625" style="2" customWidth="1"/>
    <col min="13057" max="13057" width="27.7109375" style="2" customWidth="1"/>
    <col min="13058" max="13058" width="43.42578125" style="2" customWidth="1"/>
    <col min="13059" max="13059" width="13.7109375" style="2" customWidth="1"/>
    <col min="13060" max="13060" width="10.7109375" style="2" customWidth="1"/>
    <col min="13061" max="13061" width="11.140625" style="2" customWidth="1"/>
    <col min="13062" max="13062" width="37.85546875" style="2" customWidth="1"/>
    <col min="13063" max="13063" width="27.7109375" style="2" customWidth="1"/>
    <col min="13064" max="13081" width="9.140625" style="2" customWidth="1"/>
    <col min="13082" max="13082" width="9.7109375" style="2" customWidth="1"/>
    <col min="13083" max="13305" width="9.140625" style="2"/>
    <col min="13306" max="13306" width="4.5703125" style="2" customWidth="1"/>
    <col min="13307" max="13307" width="22.42578125" style="2" customWidth="1"/>
    <col min="13308" max="13308" width="22.5703125" style="2" customWidth="1"/>
    <col min="13309" max="13309" width="24.5703125" style="2" customWidth="1"/>
    <col min="13310" max="13310" width="13" style="2" customWidth="1"/>
    <col min="13311" max="13311" width="10.140625" style="2" customWidth="1"/>
    <col min="13312" max="13312" width="9.140625" style="2" customWidth="1"/>
    <col min="13313" max="13313" width="27.7109375" style="2" customWidth="1"/>
    <col min="13314" max="13314" width="43.42578125" style="2" customWidth="1"/>
    <col min="13315" max="13315" width="13.7109375" style="2" customWidth="1"/>
    <col min="13316" max="13316" width="10.7109375" style="2" customWidth="1"/>
    <col min="13317" max="13317" width="11.140625" style="2" customWidth="1"/>
    <col min="13318" max="13318" width="37.85546875" style="2" customWidth="1"/>
    <col min="13319" max="13319" width="27.7109375" style="2" customWidth="1"/>
    <col min="13320" max="13337" width="9.140625" style="2" customWidth="1"/>
    <col min="13338" max="13338" width="9.7109375" style="2" customWidth="1"/>
    <col min="13339" max="13561" width="9.140625" style="2"/>
    <col min="13562" max="13562" width="4.5703125" style="2" customWidth="1"/>
    <col min="13563" max="13563" width="22.42578125" style="2" customWidth="1"/>
    <col min="13564" max="13564" width="22.5703125" style="2" customWidth="1"/>
    <col min="13565" max="13565" width="24.5703125" style="2" customWidth="1"/>
    <col min="13566" max="13566" width="13" style="2" customWidth="1"/>
    <col min="13567" max="13567" width="10.140625" style="2" customWidth="1"/>
    <col min="13568" max="13568" width="9.140625" style="2" customWidth="1"/>
    <col min="13569" max="13569" width="27.7109375" style="2" customWidth="1"/>
    <col min="13570" max="13570" width="43.42578125" style="2" customWidth="1"/>
    <col min="13571" max="13571" width="13.7109375" style="2" customWidth="1"/>
    <col min="13572" max="13572" width="10.7109375" style="2" customWidth="1"/>
    <col min="13573" max="13573" width="11.140625" style="2" customWidth="1"/>
    <col min="13574" max="13574" width="37.85546875" style="2" customWidth="1"/>
    <col min="13575" max="13575" width="27.7109375" style="2" customWidth="1"/>
    <col min="13576" max="13593" width="9.140625" style="2" customWidth="1"/>
    <col min="13594" max="13594" width="9.7109375" style="2" customWidth="1"/>
    <col min="13595" max="13817" width="9.140625" style="2"/>
    <col min="13818" max="13818" width="4.5703125" style="2" customWidth="1"/>
    <col min="13819" max="13819" width="22.42578125" style="2" customWidth="1"/>
    <col min="13820" max="13820" width="22.5703125" style="2" customWidth="1"/>
    <col min="13821" max="13821" width="24.5703125" style="2" customWidth="1"/>
    <col min="13822" max="13822" width="13" style="2" customWidth="1"/>
    <col min="13823" max="13823" width="10.140625" style="2" customWidth="1"/>
    <col min="13824" max="13824" width="9.140625" style="2" customWidth="1"/>
    <col min="13825" max="13825" width="27.7109375" style="2" customWidth="1"/>
    <col min="13826" max="13826" width="43.42578125" style="2" customWidth="1"/>
    <col min="13827" max="13827" width="13.7109375" style="2" customWidth="1"/>
    <col min="13828" max="13828" width="10.7109375" style="2" customWidth="1"/>
    <col min="13829" max="13829" width="11.140625" style="2" customWidth="1"/>
    <col min="13830" max="13830" width="37.85546875" style="2" customWidth="1"/>
    <col min="13831" max="13831" width="27.7109375" style="2" customWidth="1"/>
    <col min="13832" max="13849" width="9.140625" style="2" customWidth="1"/>
    <col min="13850" max="13850" width="9.7109375" style="2" customWidth="1"/>
    <col min="13851" max="14073" width="9.140625" style="2"/>
    <col min="14074" max="14074" width="4.5703125" style="2" customWidth="1"/>
    <col min="14075" max="14075" width="22.42578125" style="2" customWidth="1"/>
    <col min="14076" max="14076" width="22.5703125" style="2" customWidth="1"/>
    <col min="14077" max="14077" width="24.5703125" style="2" customWidth="1"/>
    <col min="14078" max="14078" width="13" style="2" customWidth="1"/>
    <col min="14079" max="14079" width="10.140625" style="2" customWidth="1"/>
    <col min="14080" max="14080" width="9.140625" style="2" customWidth="1"/>
    <col min="14081" max="14081" width="27.7109375" style="2" customWidth="1"/>
    <col min="14082" max="14082" width="43.42578125" style="2" customWidth="1"/>
    <col min="14083" max="14083" width="13.7109375" style="2" customWidth="1"/>
    <col min="14084" max="14084" width="10.7109375" style="2" customWidth="1"/>
    <col min="14085" max="14085" width="11.140625" style="2" customWidth="1"/>
    <col min="14086" max="14086" width="37.85546875" style="2" customWidth="1"/>
    <col min="14087" max="14087" width="27.7109375" style="2" customWidth="1"/>
    <col min="14088" max="14105" width="9.140625" style="2" customWidth="1"/>
    <col min="14106" max="14106" width="9.7109375" style="2" customWidth="1"/>
    <col min="14107" max="14329" width="9.140625" style="2"/>
    <col min="14330" max="14330" width="4.5703125" style="2" customWidth="1"/>
    <col min="14331" max="14331" width="22.42578125" style="2" customWidth="1"/>
    <col min="14332" max="14332" width="22.5703125" style="2" customWidth="1"/>
    <col min="14333" max="14333" width="24.5703125" style="2" customWidth="1"/>
    <col min="14334" max="14334" width="13" style="2" customWidth="1"/>
    <col min="14335" max="14335" width="10.140625" style="2" customWidth="1"/>
    <col min="14336" max="14336" width="9.140625" style="2" customWidth="1"/>
    <col min="14337" max="14337" width="27.7109375" style="2" customWidth="1"/>
    <col min="14338" max="14338" width="43.42578125" style="2" customWidth="1"/>
    <col min="14339" max="14339" width="13.7109375" style="2" customWidth="1"/>
    <col min="14340" max="14340" width="10.7109375" style="2" customWidth="1"/>
    <col min="14341" max="14341" width="11.140625" style="2" customWidth="1"/>
    <col min="14342" max="14342" width="37.85546875" style="2" customWidth="1"/>
    <col min="14343" max="14343" width="27.7109375" style="2" customWidth="1"/>
    <col min="14344" max="14361" width="9.140625" style="2" customWidth="1"/>
    <col min="14362" max="14362" width="9.7109375" style="2" customWidth="1"/>
    <col min="14363" max="14585" width="9.140625" style="2"/>
    <col min="14586" max="14586" width="4.5703125" style="2" customWidth="1"/>
    <col min="14587" max="14587" width="22.42578125" style="2" customWidth="1"/>
    <col min="14588" max="14588" width="22.5703125" style="2" customWidth="1"/>
    <col min="14589" max="14589" width="24.5703125" style="2" customWidth="1"/>
    <col min="14590" max="14590" width="13" style="2" customWidth="1"/>
    <col min="14591" max="14591" width="10.140625" style="2" customWidth="1"/>
    <col min="14592" max="14592" width="9.140625" style="2" customWidth="1"/>
    <col min="14593" max="14593" width="27.7109375" style="2" customWidth="1"/>
    <col min="14594" max="14594" width="43.42578125" style="2" customWidth="1"/>
    <col min="14595" max="14595" width="13.7109375" style="2" customWidth="1"/>
    <col min="14596" max="14596" width="10.7109375" style="2" customWidth="1"/>
    <col min="14597" max="14597" width="11.140625" style="2" customWidth="1"/>
    <col min="14598" max="14598" width="37.85546875" style="2" customWidth="1"/>
    <col min="14599" max="14599" width="27.7109375" style="2" customWidth="1"/>
    <col min="14600" max="14617" width="9.140625" style="2" customWidth="1"/>
    <col min="14618" max="14618" width="9.7109375" style="2" customWidth="1"/>
    <col min="14619" max="14841" width="9.140625" style="2"/>
    <col min="14842" max="14842" width="4.5703125" style="2" customWidth="1"/>
    <col min="14843" max="14843" width="22.42578125" style="2" customWidth="1"/>
    <col min="14844" max="14844" width="22.5703125" style="2" customWidth="1"/>
    <col min="14845" max="14845" width="24.5703125" style="2" customWidth="1"/>
    <col min="14846" max="14846" width="13" style="2" customWidth="1"/>
    <col min="14847" max="14847" width="10.140625" style="2" customWidth="1"/>
    <col min="14848" max="14848" width="9.140625" style="2" customWidth="1"/>
    <col min="14849" max="14849" width="27.7109375" style="2" customWidth="1"/>
    <col min="14850" max="14850" width="43.42578125" style="2" customWidth="1"/>
    <col min="14851" max="14851" width="13.7109375" style="2" customWidth="1"/>
    <col min="14852" max="14852" width="10.7109375" style="2" customWidth="1"/>
    <col min="14853" max="14853" width="11.140625" style="2" customWidth="1"/>
    <col min="14854" max="14854" width="37.85546875" style="2" customWidth="1"/>
    <col min="14855" max="14855" width="27.7109375" style="2" customWidth="1"/>
    <col min="14856" max="14873" width="9.140625" style="2" customWidth="1"/>
    <col min="14874" max="14874" width="9.7109375" style="2" customWidth="1"/>
    <col min="14875" max="15097" width="9.140625" style="2"/>
    <col min="15098" max="15098" width="4.5703125" style="2" customWidth="1"/>
    <col min="15099" max="15099" width="22.42578125" style="2" customWidth="1"/>
    <col min="15100" max="15100" width="22.5703125" style="2" customWidth="1"/>
    <col min="15101" max="15101" width="24.5703125" style="2" customWidth="1"/>
    <col min="15102" max="15102" width="13" style="2" customWidth="1"/>
    <col min="15103" max="15103" width="10.140625" style="2" customWidth="1"/>
    <col min="15104" max="15104" width="9.140625" style="2" customWidth="1"/>
    <col min="15105" max="15105" width="27.7109375" style="2" customWidth="1"/>
    <col min="15106" max="15106" width="43.42578125" style="2" customWidth="1"/>
    <col min="15107" max="15107" width="13.7109375" style="2" customWidth="1"/>
    <col min="15108" max="15108" width="10.7109375" style="2" customWidth="1"/>
    <col min="15109" max="15109" width="11.140625" style="2" customWidth="1"/>
    <col min="15110" max="15110" width="37.85546875" style="2" customWidth="1"/>
    <col min="15111" max="15111" width="27.7109375" style="2" customWidth="1"/>
    <col min="15112" max="15129" width="9.140625" style="2" customWidth="1"/>
    <col min="15130" max="15130" width="9.7109375" style="2" customWidth="1"/>
    <col min="15131" max="15353" width="9.140625" style="2"/>
    <col min="15354" max="15354" width="4.5703125" style="2" customWidth="1"/>
    <col min="15355" max="15355" width="22.42578125" style="2" customWidth="1"/>
    <col min="15356" max="15356" width="22.5703125" style="2" customWidth="1"/>
    <col min="15357" max="15357" width="24.5703125" style="2" customWidth="1"/>
    <col min="15358" max="15358" width="13" style="2" customWidth="1"/>
    <col min="15359" max="15359" width="10.140625" style="2" customWidth="1"/>
    <col min="15360" max="15360" width="9.140625" style="2" customWidth="1"/>
    <col min="15361" max="15361" width="27.7109375" style="2" customWidth="1"/>
    <col min="15362" max="15362" width="43.42578125" style="2" customWidth="1"/>
    <col min="15363" max="15363" width="13.7109375" style="2" customWidth="1"/>
    <col min="15364" max="15364" width="10.7109375" style="2" customWidth="1"/>
    <col min="15365" max="15365" width="11.140625" style="2" customWidth="1"/>
    <col min="15366" max="15366" width="37.85546875" style="2" customWidth="1"/>
    <col min="15367" max="15367" width="27.7109375" style="2" customWidth="1"/>
    <col min="15368" max="15385" width="9.140625" style="2" customWidth="1"/>
    <col min="15386" max="15386" width="9.7109375" style="2" customWidth="1"/>
    <col min="15387" max="15609" width="9.140625" style="2"/>
    <col min="15610" max="15610" width="4.5703125" style="2" customWidth="1"/>
    <col min="15611" max="15611" width="22.42578125" style="2" customWidth="1"/>
    <col min="15612" max="15612" width="22.5703125" style="2" customWidth="1"/>
    <col min="15613" max="15613" width="24.5703125" style="2" customWidth="1"/>
    <col min="15614" max="15614" width="13" style="2" customWidth="1"/>
    <col min="15615" max="15615" width="10.140625" style="2" customWidth="1"/>
    <col min="15616" max="15616" width="9.140625" style="2" customWidth="1"/>
    <col min="15617" max="15617" width="27.7109375" style="2" customWidth="1"/>
    <col min="15618" max="15618" width="43.42578125" style="2" customWidth="1"/>
    <col min="15619" max="15619" width="13.7109375" style="2" customWidth="1"/>
    <col min="15620" max="15620" width="10.7109375" style="2" customWidth="1"/>
    <col min="15621" max="15621" width="11.140625" style="2" customWidth="1"/>
    <col min="15622" max="15622" width="37.85546875" style="2" customWidth="1"/>
    <col min="15623" max="15623" width="27.7109375" style="2" customWidth="1"/>
    <col min="15624" max="15641" width="9.140625" style="2" customWidth="1"/>
    <col min="15642" max="15642" width="9.7109375" style="2" customWidth="1"/>
    <col min="15643" max="15865" width="9.140625" style="2"/>
    <col min="15866" max="15866" width="4.5703125" style="2" customWidth="1"/>
    <col min="15867" max="15867" width="22.42578125" style="2" customWidth="1"/>
    <col min="15868" max="15868" width="22.5703125" style="2" customWidth="1"/>
    <col min="15869" max="15869" width="24.5703125" style="2" customWidth="1"/>
    <col min="15870" max="15870" width="13" style="2" customWidth="1"/>
    <col min="15871" max="15871" width="10.140625" style="2" customWidth="1"/>
    <col min="15872" max="15872" width="9.140625" style="2" customWidth="1"/>
    <col min="15873" max="15873" width="27.7109375" style="2" customWidth="1"/>
    <col min="15874" max="15874" width="43.42578125" style="2" customWidth="1"/>
    <col min="15875" max="15875" width="13.7109375" style="2" customWidth="1"/>
    <col min="15876" max="15876" width="10.7109375" style="2" customWidth="1"/>
    <col min="15877" max="15877" width="11.140625" style="2" customWidth="1"/>
    <col min="15878" max="15878" width="37.85546875" style="2" customWidth="1"/>
    <col min="15879" max="15879" width="27.7109375" style="2" customWidth="1"/>
    <col min="15880" max="15897" width="9.140625" style="2" customWidth="1"/>
    <col min="15898" max="15898" width="9.7109375" style="2" customWidth="1"/>
    <col min="15899" max="16121" width="9.140625" style="2"/>
    <col min="16122" max="16122" width="4.5703125" style="2" customWidth="1"/>
    <col min="16123" max="16123" width="22.42578125" style="2" customWidth="1"/>
    <col min="16124" max="16124" width="22.5703125" style="2" customWidth="1"/>
    <col min="16125" max="16125" width="24.5703125" style="2" customWidth="1"/>
    <col min="16126" max="16126" width="13" style="2" customWidth="1"/>
    <col min="16127" max="16127" width="10.140625" style="2" customWidth="1"/>
    <col min="16128" max="16128" width="9.140625" style="2" customWidth="1"/>
    <col min="16129" max="16129" width="27.7109375" style="2" customWidth="1"/>
    <col min="16130" max="16130" width="43.42578125" style="2" customWidth="1"/>
    <col min="16131" max="16131" width="13.7109375" style="2" customWidth="1"/>
    <col min="16132" max="16132" width="10.7109375" style="2" customWidth="1"/>
    <col min="16133" max="16133" width="11.140625" style="2" customWidth="1"/>
    <col min="16134" max="16134" width="37.85546875" style="2" customWidth="1"/>
    <col min="16135" max="16135" width="27.7109375" style="2" customWidth="1"/>
    <col min="16136" max="16153" width="9.140625" style="2" customWidth="1"/>
    <col min="16154" max="16154" width="9.7109375" style="2" customWidth="1"/>
    <col min="16155" max="16384" width="9.140625" style="2"/>
  </cols>
  <sheetData>
    <row r="1" spans="1:7" x14ac:dyDescent="0.25">
      <c r="A1" s="175"/>
      <c r="B1" s="175"/>
      <c r="D1" s="3"/>
      <c r="E1" s="3"/>
    </row>
    <row r="2" spans="1:7" ht="20.25" x14ac:dyDescent="0.25">
      <c r="A2" s="2"/>
      <c r="B2" s="2"/>
      <c r="D2" s="6"/>
      <c r="E2" s="6"/>
      <c r="F2" s="2"/>
    </row>
    <row r="3" spans="1:7" ht="20.25" x14ac:dyDescent="0.25">
      <c r="A3" s="2"/>
      <c r="B3" s="2"/>
      <c r="D3" s="6"/>
      <c r="E3" s="2"/>
      <c r="F3" s="2"/>
    </row>
    <row r="4" spans="1:7" ht="20.25" x14ac:dyDescent="0.25">
      <c r="A4" s="181" t="s">
        <v>663</v>
      </c>
      <c r="B4" s="181"/>
      <c r="C4" s="181"/>
      <c r="D4" s="181"/>
      <c r="E4" s="181"/>
      <c r="F4" s="181"/>
      <c r="G4" s="181"/>
    </row>
    <row r="5" spans="1:7" customFormat="1" x14ac:dyDescent="0.25"/>
    <row r="6" spans="1:7" ht="20.25" customHeight="1" x14ac:dyDescent="0.25">
      <c r="A6" s="180" t="s">
        <v>0</v>
      </c>
      <c r="B6" s="180"/>
      <c r="C6" s="180"/>
      <c r="D6" s="180"/>
      <c r="E6" s="180"/>
      <c r="F6" s="180"/>
      <c r="G6" s="180"/>
    </row>
    <row r="7" spans="1:7" ht="20.25" x14ac:dyDescent="0.25">
      <c r="A7" s="2"/>
      <c r="B7" s="2"/>
      <c r="D7" s="6"/>
      <c r="E7" s="2"/>
      <c r="F7" s="2"/>
    </row>
    <row r="8" spans="1:7" s="9" customFormat="1" ht="28.5" x14ac:dyDescent="0.25">
      <c r="A8" s="7" t="s">
        <v>1</v>
      </c>
      <c r="B8" s="53" t="s">
        <v>2</v>
      </c>
      <c r="C8" s="7" t="s">
        <v>3</v>
      </c>
      <c r="D8" s="7" t="s">
        <v>4</v>
      </c>
      <c r="E8" s="8" t="s">
        <v>5</v>
      </c>
      <c r="F8" s="7" t="s">
        <v>6</v>
      </c>
      <c r="G8" s="7" t="s">
        <v>7</v>
      </c>
    </row>
    <row r="9" spans="1:7" ht="51" x14ac:dyDescent="0.25">
      <c r="A9" s="10">
        <v>1</v>
      </c>
      <c r="B9" s="65" t="s">
        <v>8</v>
      </c>
      <c r="C9" s="11" t="s">
        <v>9</v>
      </c>
      <c r="D9" s="11" t="s">
        <v>10</v>
      </c>
      <c r="E9" s="12">
        <v>1.5</v>
      </c>
      <c r="F9" s="11" t="s">
        <v>11</v>
      </c>
      <c r="G9" s="11" t="s">
        <v>12</v>
      </c>
    </row>
    <row r="10" spans="1:7" ht="51" x14ac:dyDescent="0.25">
      <c r="A10" s="10">
        <v>2</v>
      </c>
      <c r="B10" s="65" t="s">
        <v>8</v>
      </c>
      <c r="C10" s="11" t="s">
        <v>9</v>
      </c>
      <c r="D10" s="11" t="s">
        <v>13</v>
      </c>
      <c r="E10" s="12">
        <v>0.8</v>
      </c>
      <c r="F10" s="11" t="s">
        <v>14</v>
      </c>
      <c r="G10" s="11" t="s">
        <v>15</v>
      </c>
    </row>
    <row r="11" spans="1:7" ht="51" x14ac:dyDescent="0.25">
      <c r="A11" s="10">
        <v>3</v>
      </c>
      <c r="B11" s="65" t="s">
        <v>8</v>
      </c>
      <c r="C11" s="11" t="s">
        <v>9</v>
      </c>
      <c r="D11" s="11" t="s">
        <v>16</v>
      </c>
      <c r="E11" s="12">
        <v>0.40300000000000002</v>
      </c>
      <c r="F11" s="11" t="s">
        <v>17</v>
      </c>
      <c r="G11" s="11" t="s">
        <v>12</v>
      </c>
    </row>
    <row r="12" spans="1:7" ht="51" x14ac:dyDescent="0.25">
      <c r="A12" s="10">
        <v>4</v>
      </c>
      <c r="B12" s="65" t="s">
        <v>8</v>
      </c>
      <c r="C12" s="11" t="s">
        <v>9</v>
      </c>
      <c r="D12" s="11" t="s">
        <v>18</v>
      </c>
      <c r="E12" s="12">
        <v>0.68</v>
      </c>
      <c r="F12" s="11" t="s">
        <v>19</v>
      </c>
      <c r="G12" s="11" t="s">
        <v>12</v>
      </c>
    </row>
    <row r="13" spans="1:7" ht="51" x14ac:dyDescent="0.25">
      <c r="A13" s="10">
        <v>5</v>
      </c>
      <c r="B13" s="65" t="s">
        <v>20</v>
      </c>
      <c r="C13" s="13" t="s">
        <v>21</v>
      </c>
      <c r="D13" s="11" t="s">
        <v>22</v>
      </c>
      <c r="E13" s="12">
        <v>0.3</v>
      </c>
      <c r="F13" s="13" t="s">
        <v>23</v>
      </c>
      <c r="G13" s="11" t="s">
        <v>12</v>
      </c>
    </row>
    <row r="14" spans="1:7" x14ac:dyDescent="0.25">
      <c r="A14" s="10"/>
      <c r="B14" s="65"/>
      <c r="C14" s="13"/>
      <c r="D14" s="14" t="s">
        <v>24</v>
      </c>
      <c r="E14" s="15">
        <f>SUM(E9:E13)</f>
        <v>3.6829999999999998</v>
      </c>
      <c r="F14" s="13"/>
      <c r="G14" s="11"/>
    </row>
    <row r="15" spans="1:7" x14ac:dyDescent="0.25">
      <c r="A15" s="166">
        <v>6</v>
      </c>
      <c r="B15" s="176" t="s">
        <v>25</v>
      </c>
      <c r="C15" s="178" t="s">
        <v>26</v>
      </c>
      <c r="D15" s="11" t="s">
        <v>27</v>
      </c>
      <c r="E15" s="12">
        <v>0</v>
      </c>
      <c r="F15" s="183" t="s">
        <v>28</v>
      </c>
      <c r="G15" s="11" t="s">
        <v>30</v>
      </c>
    </row>
    <row r="16" spans="1:7" x14ac:dyDescent="0.25">
      <c r="A16" s="166"/>
      <c r="B16" s="177"/>
      <c r="C16" s="179"/>
      <c r="D16" s="13" t="s">
        <v>29</v>
      </c>
      <c r="E16" s="12">
        <v>0.82399999999999995</v>
      </c>
      <c r="F16" s="184"/>
      <c r="G16" s="11" t="s">
        <v>30</v>
      </c>
    </row>
    <row r="17" spans="1:7" x14ac:dyDescent="0.25">
      <c r="A17" s="166"/>
      <c r="B17" s="177"/>
      <c r="C17" s="179"/>
      <c r="D17" s="11" t="s">
        <v>31</v>
      </c>
      <c r="E17" s="12">
        <v>0</v>
      </c>
      <c r="F17" s="184"/>
      <c r="G17" s="11" t="s">
        <v>30</v>
      </c>
    </row>
    <row r="18" spans="1:7" ht="149.1" customHeight="1" x14ac:dyDescent="0.25">
      <c r="A18" s="166"/>
      <c r="B18" s="177"/>
      <c r="C18" s="179"/>
      <c r="D18" s="13" t="s">
        <v>32</v>
      </c>
      <c r="E18" s="12">
        <v>4.524</v>
      </c>
      <c r="F18" s="184"/>
      <c r="G18" s="11" t="s">
        <v>30</v>
      </c>
    </row>
    <row r="19" spans="1:7" ht="42" customHeight="1" x14ac:dyDescent="0.25">
      <c r="A19" s="10">
        <v>7</v>
      </c>
      <c r="B19" s="65" t="s">
        <v>25</v>
      </c>
      <c r="C19" s="11" t="s">
        <v>34</v>
      </c>
      <c r="D19" s="11" t="s">
        <v>35</v>
      </c>
      <c r="E19" s="12">
        <v>2.4039999999999999</v>
      </c>
      <c r="F19" s="11" t="s">
        <v>36</v>
      </c>
      <c r="G19" s="11" t="s">
        <v>37</v>
      </c>
    </row>
    <row r="20" spans="1:7" ht="25.5" x14ac:dyDescent="0.25">
      <c r="A20" s="10">
        <v>8</v>
      </c>
      <c r="B20" s="50" t="s">
        <v>25</v>
      </c>
      <c r="C20" s="16" t="s">
        <v>38</v>
      </c>
      <c r="D20" s="16" t="s">
        <v>39</v>
      </c>
      <c r="E20" s="12">
        <v>1.7589999999999999</v>
      </c>
      <c r="F20" s="17" t="s">
        <v>40</v>
      </c>
      <c r="G20" s="11" t="s">
        <v>37</v>
      </c>
    </row>
    <row r="21" spans="1:7" ht="68.25" customHeight="1" x14ac:dyDescent="0.25">
      <c r="A21" s="10">
        <v>9</v>
      </c>
      <c r="B21" s="50" t="s">
        <v>25</v>
      </c>
      <c r="C21" s="16" t="s">
        <v>38</v>
      </c>
      <c r="D21" s="18" t="s">
        <v>41</v>
      </c>
      <c r="E21" s="19">
        <v>2.04</v>
      </c>
      <c r="F21" s="20" t="s">
        <v>42</v>
      </c>
      <c r="G21" s="11" t="s">
        <v>43</v>
      </c>
    </row>
    <row r="22" spans="1:7" x14ac:dyDescent="0.25">
      <c r="A22" s="10"/>
      <c r="B22" s="76"/>
      <c r="C22" s="22"/>
      <c r="D22" s="23" t="s">
        <v>44</v>
      </c>
      <c r="E22" s="15">
        <f>SUM(E15:E21)</f>
        <v>11.550999999999998</v>
      </c>
      <c r="F22" s="24"/>
      <c r="G22" s="11"/>
    </row>
    <row r="23" spans="1:7" ht="38.25" x14ac:dyDescent="0.25">
      <c r="A23" s="10">
        <v>10</v>
      </c>
      <c r="B23" s="65" t="s">
        <v>45</v>
      </c>
      <c r="C23" s="11" t="s">
        <v>46</v>
      </c>
      <c r="D23" s="26" t="s">
        <v>47</v>
      </c>
      <c r="E23" s="12">
        <v>1.1599999999999999</v>
      </c>
      <c r="F23" s="11" t="s">
        <v>48</v>
      </c>
      <c r="G23" s="11" t="s">
        <v>12</v>
      </c>
    </row>
    <row r="24" spans="1:7" ht="39.75" customHeight="1" x14ac:dyDescent="0.25">
      <c r="A24" s="10">
        <v>11</v>
      </c>
      <c r="B24" s="65" t="s">
        <v>45</v>
      </c>
      <c r="C24" s="21" t="s">
        <v>219</v>
      </c>
      <c r="D24" s="69" t="s">
        <v>218</v>
      </c>
      <c r="E24" s="27">
        <v>0.72399999999999998</v>
      </c>
      <c r="F24" s="21" t="s">
        <v>97</v>
      </c>
      <c r="G24" s="21" t="s">
        <v>30</v>
      </c>
    </row>
    <row r="25" spans="1:7" x14ac:dyDescent="0.25">
      <c r="A25" s="10"/>
      <c r="B25" s="28"/>
      <c r="C25" s="21"/>
      <c r="D25" s="68" t="s">
        <v>220</v>
      </c>
      <c r="E25" s="70">
        <f>SUM(E23:E24)</f>
        <v>1.8839999999999999</v>
      </c>
      <c r="F25" s="21"/>
      <c r="G25" s="21"/>
    </row>
    <row r="26" spans="1:7" ht="56.25" customHeight="1" x14ac:dyDescent="0.25">
      <c r="A26" s="10">
        <v>12</v>
      </c>
      <c r="B26" s="28" t="s">
        <v>49</v>
      </c>
      <c r="C26" s="21" t="s">
        <v>50</v>
      </c>
      <c r="D26" s="21" t="s">
        <v>51</v>
      </c>
      <c r="E26" s="27">
        <v>0.33300000000000002</v>
      </c>
      <c r="F26" s="21" t="s">
        <v>52</v>
      </c>
      <c r="G26" s="21" t="s">
        <v>12</v>
      </c>
    </row>
    <row r="27" spans="1:7" ht="56.25" customHeight="1" x14ac:dyDescent="0.25">
      <c r="A27" s="25">
        <v>13</v>
      </c>
      <c r="B27" s="83" t="s">
        <v>617</v>
      </c>
      <c r="C27" s="81"/>
      <c r="D27" s="82" t="s">
        <v>618</v>
      </c>
      <c r="E27" s="27">
        <v>0.51499799999999996</v>
      </c>
      <c r="F27" s="82" t="s">
        <v>619</v>
      </c>
      <c r="G27" s="82" t="s">
        <v>12</v>
      </c>
    </row>
    <row r="28" spans="1:7" ht="41.25" customHeight="1" x14ac:dyDescent="0.25">
      <c r="A28" s="25">
        <v>14</v>
      </c>
      <c r="B28" s="66" t="s">
        <v>53</v>
      </c>
      <c r="C28" s="67" t="s">
        <v>54</v>
      </c>
      <c r="D28" s="11" t="s">
        <v>55</v>
      </c>
      <c r="E28" s="12">
        <v>0.28199999999999997</v>
      </c>
      <c r="F28" s="21" t="s">
        <v>11</v>
      </c>
      <c r="G28" s="11" t="s">
        <v>12</v>
      </c>
    </row>
    <row r="29" spans="1:7" ht="117" customHeight="1" x14ac:dyDescent="0.25">
      <c r="A29" s="10">
        <v>15</v>
      </c>
      <c r="B29" s="65" t="s">
        <v>56</v>
      </c>
      <c r="C29" s="11" t="s">
        <v>57</v>
      </c>
      <c r="D29" s="11" t="s">
        <v>58</v>
      </c>
      <c r="E29" s="12">
        <v>0.81100000000000005</v>
      </c>
      <c r="F29" s="11" t="s">
        <v>59</v>
      </c>
      <c r="G29" s="11" t="s">
        <v>60</v>
      </c>
    </row>
    <row r="30" spans="1:7" ht="16.5" customHeight="1" x14ac:dyDescent="0.25">
      <c r="A30" s="10"/>
      <c r="B30" s="64"/>
      <c r="C30" s="10"/>
      <c r="D30" s="63" t="s">
        <v>61</v>
      </c>
      <c r="E30" s="51">
        <f>E14+E22+E25+E26+E27+E28+E29</f>
        <v>19.058997999999995</v>
      </c>
      <c r="F30" s="10"/>
      <c r="G30" s="57"/>
    </row>
    <row r="31" spans="1:7" x14ac:dyDescent="0.25">
      <c r="A31" s="5"/>
      <c r="B31" s="56"/>
      <c r="C31" s="5"/>
      <c r="D31" s="30"/>
      <c r="E31" s="34"/>
      <c r="F31" s="5"/>
      <c r="G31" s="5"/>
    </row>
    <row r="32" spans="1:7" ht="18.75" customHeight="1" x14ac:dyDescent="0.25">
      <c r="A32" s="182" t="s">
        <v>62</v>
      </c>
      <c r="B32" s="182"/>
      <c r="C32" s="182"/>
      <c r="D32" s="182"/>
      <c r="E32" s="182"/>
      <c r="F32" s="182"/>
      <c r="G32" s="182"/>
    </row>
    <row r="33" spans="1:7" x14ac:dyDescent="0.2">
      <c r="B33" s="31"/>
      <c r="C33" s="32"/>
      <c r="D33" s="32"/>
      <c r="E33" s="33"/>
      <c r="F33" s="5"/>
      <c r="G33" s="5"/>
    </row>
    <row r="34" spans="1:7" ht="28.5" x14ac:dyDescent="0.25">
      <c r="A34" s="7" t="s">
        <v>1</v>
      </c>
      <c r="B34" s="53" t="s">
        <v>2</v>
      </c>
      <c r="C34" s="7" t="s">
        <v>3</v>
      </c>
      <c r="D34" s="7" t="s">
        <v>4</v>
      </c>
      <c r="E34" s="8" t="s">
        <v>5</v>
      </c>
      <c r="F34" s="7" t="s">
        <v>6</v>
      </c>
      <c r="G34" s="7" t="s">
        <v>7</v>
      </c>
    </row>
    <row r="35" spans="1:7" ht="38.25" x14ac:dyDescent="0.25">
      <c r="A35" s="11">
        <v>1</v>
      </c>
      <c r="B35" s="65" t="s">
        <v>63</v>
      </c>
      <c r="C35" s="11" t="s">
        <v>64</v>
      </c>
      <c r="D35" s="11" t="s">
        <v>65</v>
      </c>
      <c r="E35" s="12">
        <v>1.843</v>
      </c>
      <c r="F35" s="36" t="s">
        <v>66</v>
      </c>
      <c r="G35" s="11" t="s">
        <v>30</v>
      </c>
    </row>
    <row r="36" spans="1:7" ht="38.25" x14ac:dyDescent="0.25">
      <c r="A36" s="11">
        <v>2</v>
      </c>
      <c r="B36" s="65" t="s">
        <v>67</v>
      </c>
      <c r="C36" s="11" t="s">
        <v>68</v>
      </c>
      <c r="D36" s="11" t="s">
        <v>69</v>
      </c>
      <c r="E36" s="12">
        <v>0.45800000000000002</v>
      </c>
      <c r="F36" s="37" t="s">
        <v>70</v>
      </c>
      <c r="G36" s="11" t="s">
        <v>12</v>
      </c>
    </row>
    <row r="37" spans="1:7" ht="51" x14ac:dyDescent="0.25">
      <c r="A37" s="10">
        <v>3</v>
      </c>
      <c r="B37" s="65" t="s">
        <v>71</v>
      </c>
      <c r="C37" s="11" t="s">
        <v>72</v>
      </c>
      <c r="D37" s="11" t="s">
        <v>73</v>
      </c>
      <c r="E37" s="12">
        <v>0.88900000000000001</v>
      </c>
      <c r="F37" s="29" t="s">
        <v>74</v>
      </c>
      <c r="G37" s="11" t="s">
        <v>12</v>
      </c>
    </row>
    <row r="38" spans="1:7" x14ac:dyDescent="0.25">
      <c r="A38" s="11"/>
      <c r="B38" s="65"/>
      <c r="C38" s="11"/>
      <c r="D38" s="14" t="s">
        <v>75</v>
      </c>
      <c r="E38" s="15">
        <f>SUM(E35:E37)</f>
        <v>3.1900000000000004</v>
      </c>
      <c r="F38" s="11"/>
      <c r="G38" s="11"/>
    </row>
    <row r="39" spans="1:7" x14ac:dyDescent="0.25">
      <c r="A39" s="39"/>
      <c r="B39" s="78"/>
      <c r="C39" s="39"/>
      <c r="D39" s="40"/>
      <c r="E39" s="41"/>
      <c r="F39" s="39"/>
      <c r="G39" s="39"/>
    </row>
    <row r="40" spans="1:7" x14ac:dyDescent="0.25">
      <c r="A40" s="39"/>
      <c r="B40" s="78"/>
      <c r="C40" s="173" t="s">
        <v>76</v>
      </c>
      <c r="D40" s="173"/>
      <c r="E40" s="42">
        <f>E30+E38</f>
        <v>22.248997999999997</v>
      </c>
      <c r="F40" s="39"/>
      <c r="G40" s="43"/>
    </row>
    <row r="41" spans="1:7" x14ac:dyDescent="0.25">
      <c r="A41" s="39"/>
      <c r="B41" s="78"/>
      <c r="C41" s="40"/>
      <c r="D41" s="40"/>
      <c r="E41" s="44"/>
      <c r="F41" s="39"/>
      <c r="G41" s="39"/>
    </row>
    <row r="42" spans="1:7" ht="20.25" customHeight="1" x14ac:dyDescent="0.25">
      <c r="A42" s="185" t="s">
        <v>77</v>
      </c>
      <c r="B42" s="185"/>
      <c r="C42" s="185"/>
      <c r="D42" s="185"/>
      <c r="E42" s="185"/>
      <c r="F42" s="185"/>
      <c r="G42" s="185"/>
    </row>
    <row r="43" spans="1:7" ht="20.25" x14ac:dyDescent="0.25">
      <c r="A43" s="5"/>
      <c r="B43" s="77"/>
      <c r="C43" s="4"/>
      <c r="D43" s="4"/>
      <c r="E43" s="35"/>
      <c r="F43" s="5"/>
      <c r="G43" s="5"/>
    </row>
    <row r="44" spans="1:7" ht="28.5" x14ac:dyDescent="0.25">
      <c r="A44" s="7" t="s">
        <v>1</v>
      </c>
      <c r="B44" s="53" t="s">
        <v>2</v>
      </c>
      <c r="C44" s="7" t="s">
        <v>3</v>
      </c>
      <c r="D44" s="7" t="s">
        <v>4</v>
      </c>
      <c r="E44" s="8" t="s">
        <v>5</v>
      </c>
      <c r="F44" s="7" t="s">
        <v>6</v>
      </c>
      <c r="G44" s="7" t="s">
        <v>7</v>
      </c>
    </row>
    <row r="45" spans="1:7" ht="25.5" x14ac:dyDescent="0.25">
      <c r="A45" s="11">
        <v>1</v>
      </c>
      <c r="B45" s="65" t="s">
        <v>78</v>
      </c>
      <c r="C45" s="11" t="s">
        <v>79</v>
      </c>
      <c r="D45" s="11" t="s">
        <v>80</v>
      </c>
      <c r="E45" s="12">
        <v>0.313</v>
      </c>
      <c r="F45" s="11" t="s">
        <v>281</v>
      </c>
      <c r="G45" s="11" t="s">
        <v>12</v>
      </c>
    </row>
    <row r="46" spans="1:7" ht="25.5" x14ac:dyDescent="0.25">
      <c r="A46" s="11">
        <v>2</v>
      </c>
      <c r="B46" s="65" t="s">
        <v>81</v>
      </c>
      <c r="C46" s="11" t="s">
        <v>79</v>
      </c>
      <c r="D46" s="11" t="s">
        <v>82</v>
      </c>
      <c r="E46" s="12">
        <v>0.55200000000000005</v>
      </c>
      <c r="F46" s="11" t="s">
        <v>239</v>
      </c>
      <c r="G46" s="11" t="s">
        <v>30</v>
      </c>
    </row>
    <row r="47" spans="1:7" x14ac:dyDescent="0.25">
      <c r="A47" s="24"/>
      <c r="B47" s="79"/>
      <c r="C47" s="24"/>
      <c r="D47" s="38" t="s">
        <v>75</v>
      </c>
      <c r="E47" s="45">
        <f>SUM(E45:E46)</f>
        <v>0.86499999999999999</v>
      </c>
      <c r="F47" s="24"/>
      <c r="G47" s="24"/>
    </row>
    <row r="48" spans="1:7" x14ac:dyDescent="0.2">
      <c r="A48" s="31"/>
      <c r="B48" s="32"/>
      <c r="C48" s="3"/>
      <c r="D48" s="31"/>
      <c r="E48" s="32"/>
      <c r="F48" s="31"/>
      <c r="G48" s="32"/>
    </row>
    <row r="49" spans="1:16" ht="15" customHeight="1" x14ac:dyDescent="0.2">
      <c r="A49" s="39"/>
      <c r="B49" s="56"/>
      <c r="C49" s="174"/>
      <c r="D49" s="174"/>
      <c r="E49" s="42"/>
      <c r="F49" s="31"/>
      <c r="G49" s="32"/>
    </row>
    <row r="50" spans="1:16" x14ac:dyDescent="0.2">
      <c r="A50" s="31"/>
      <c r="B50" s="32"/>
      <c r="C50" s="31"/>
      <c r="D50" s="32"/>
      <c r="E50" s="31"/>
      <c r="F50" s="31"/>
      <c r="G50" s="32"/>
    </row>
    <row r="51" spans="1:16" ht="20.25" customHeight="1" x14ac:dyDescent="0.25">
      <c r="A51" s="185" t="s">
        <v>83</v>
      </c>
      <c r="B51" s="185"/>
      <c r="C51" s="185"/>
      <c r="D51" s="185"/>
      <c r="E51" s="185"/>
      <c r="F51" s="185"/>
      <c r="G51" s="185"/>
    </row>
    <row r="52" spans="1:16" ht="20.25" customHeight="1" x14ac:dyDescent="0.2">
      <c r="A52" s="31"/>
      <c r="B52" s="32"/>
      <c r="C52" s="3"/>
      <c r="D52" s="31"/>
      <c r="E52" s="32"/>
      <c r="F52" s="31"/>
      <c r="G52" s="32"/>
    </row>
    <row r="53" spans="1:16" x14ac:dyDescent="0.2">
      <c r="A53" s="31"/>
      <c r="B53" s="32"/>
      <c r="C53" s="3"/>
      <c r="D53" s="31"/>
      <c r="E53" s="32"/>
      <c r="F53" s="31"/>
      <c r="G53" s="32"/>
    </row>
    <row r="54" spans="1:16" ht="28.5" x14ac:dyDescent="0.25">
      <c r="A54" s="7" t="s">
        <v>1</v>
      </c>
      <c r="B54" s="53" t="s">
        <v>84</v>
      </c>
      <c r="C54" s="7" t="s">
        <v>3</v>
      </c>
      <c r="D54" s="7" t="s">
        <v>4</v>
      </c>
      <c r="E54" s="8" t="s">
        <v>5</v>
      </c>
      <c r="F54" s="7" t="s">
        <v>6</v>
      </c>
      <c r="G54" s="7" t="s">
        <v>7</v>
      </c>
    </row>
    <row r="55" spans="1:16" x14ac:dyDescent="0.25">
      <c r="A55" s="166">
        <v>1</v>
      </c>
      <c r="B55" s="167" t="s">
        <v>85</v>
      </c>
      <c r="C55" s="170" t="s">
        <v>86</v>
      </c>
      <c r="D55" s="46" t="s">
        <v>87</v>
      </c>
      <c r="E55" s="162">
        <v>0.625</v>
      </c>
      <c r="F55" s="165" t="s">
        <v>269</v>
      </c>
      <c r="G55" s="166" t="s">
        <v>12</v>
      </c>
    </row>
    <row r="56" spans="1:16" x14ac:dyDescent="0.25">
      <c r="A56" s="166"/>
      <c r="B56" s="168"/>
      <c r="C56" s="171"/>
      <c r="D56" s="46" t="s">
        <v>88</v>
      </c>
      <c r="E56" s="163"/>
      <c r="F56" s="165"/>
      <c r="G56" s="166"/>
    </row>
    <row r="57" spans="1:16" ht="34.5" customHeight="1" x14ac:dyDescent="0.25">
      <c r="A57" s="166"/>
      <c r="B57" s="169"/>
      <c r="C57" s="172"/>
      <c r="D57" s="16" t="s">
        <v>89</v>
      </c>
      <c r="E57" s="164"/>
      <c r="F57" s="165"/>
      <c r="G57" s="166"/>
    </row>
    <row r="58" spans="1:16" x14ac:dyDescent="0.25">
      <c r="A58" s="10"/>
      <c r="B58" s="50"/>
      <c r="C58" s="46"/>
      <c r="D58" s="47" t="s">
        <v>75</v>
      </c>
      <c r="E58" s="48">
        <f>E55</f>
        <v>0.625</v>
      </c>
      <c r="F58" s="49"/>
      <c r="G58" s="49"/>
    </row>
    <row r="60" spans="1:16" hidden="1" x14ac:dyDescent="0.25"/>
    <row r="63" spans="1:16" s="86" customFormat="1" x14ac:dyDescent="0.25">
      <c r="A63" s="84"/>
      <c r="B63" s="160" t="s">
        <v>259</v>
      </c>
      <c r="C63" s="160"/>
      <c r="D63" s="160"/>
      <c r="E63" s="160"/>
      <c r="F63" s="160"/>
      <c r="G63" s="160"/>
      <c r="H63" s="160"/>
      <c r="I63" s="2"/>
      <c r="J63" s="2"/>
      <c r="K63" s="2"/>
      <c r="L63" s="2"/>
      <c r="M63" s="2"/>
      <c r="N63" s="2"/>
      <c r="O63" s="2"/>
      <c r="P63" s="2"/>
    </row>
    <row r="64" spans="1:16" s="86" customFormat="1" x14ac:dyDescent="0.25">
      <c r="A64" s="84"/>
      <c r="B64" s="85"/>
      <c r="C64" s="84"/>
      <c r="D64" s="143"/>
      <c r="E64" s="87"/>
      <c r="F64" s="84"/>
      <c r="G64" s="84"/>
      <c r="H64" s="84"/>
      <c r="I64" s="2"/>
      <c r="J64" s="2"/>
      <c r="K64" s="2"/>
      <c r="L64" s="2"/>
      <c r="M64" s="2"/>
      <c r="N64" s="2"/>
      <c r="O64" s="2"/>
      <c r="P64" s="2"/>
    </row>
    <row r="65" spans="1:16" s="86" customFormat="1" ht="24" x14ac:dyDescent="0.25">
      <c r="A65" s="88" t="s">
        <v>1</v>
      </c>
      <c r="B65" s="89" t="s">
        <v>91</v>
      </c>
      <c r="C65" s="88" t="s">
        <v>3</v>
      </c>
      <c r="D65" s="90" t="s">
        <v>92</v>
      </c>
      <c r="E65" s="91" t="s">
        <v>93</v>
      </c>
      <c r="F65" s="90" t="s">
        <v>94</v>
      </c>
      <c r="G65" s="90" t="s">
        <v>90</v>
      </c>
      <c r="H65" s="90" t="s">
        <v>7</v>
      </c>
      <c r="I65" s="2"/>
      <c r="J65" s="2"/>
      <c r="K65" s="2"/>
      <c r="L65" s="2"/>
      <c r="M65" s="2"/>
      <c r="N65" s="2"/>
      <c r="O65" s="2"/>
      <c r="P65" s="2"/>
    </row>
    <row r="66" spans="1:16" s="86" customFormat="1" ht="42.75" customHeight="1" x14ac:dyDescent="0.25">
      <c r="A66" s="145">
        <v>1</v>
      </c>
      <c r="B66" s="54" t="s">
        <v>661</v>
      </c>
      <c r="C66" s="88"/>
      <c r="D66" s="88"/>
      <c r="E66" s="141">
        <v>0.17849999999999999</v>
      </c>
      <c r="F66" s="55" t="s">
        <v>666</v>
      </c>
      <c r="G66" s="55" t="s">
        <v>662</v>
      </c>
      <c r="H66" s="62" t="s">
        <v>33</v>
      </c>
      <c r="I66" s="2"/>
      <c r="J66" s="2"/>
      <c r="K66" s="2"/>
      <c r="L66" s="2"/>
      <c r="M66" s="2"/>
      <c r="N66" s="2"/>
      <c r="O66" s="2"/>
      <c r="P66" s="2"/>
    </row>
    <row r="67" spans="1:16" s="86" customFormat="1" ht="42.75" customHeight="1" x14ac:dyDescent="0.25">
      <c r="A67" s="145"/>
      <c r="B67" s="54"/>
      <c r="C67" s="88"/>
      <c r="D67" s="88"/>
      <c r="E67" s="92"/>
      <c r="F67" s="55"/>
      <c r="G67" s="55"/>
      <c r="H67" s="62"/>
      <c r="I67" s="2"/>
      <c r="J67" s="2"/>
      <c r="K67" s="2"/>
      <c r="L67" s="2"/>
      <c r="M67" s="2"/>
      <c r="N67" s="2"/>
      <c r="O67" s="2"/>
      <c r="P67" s="2"/>
    </row>
    <row r="68" spans="1:16" s="86" customFormat="1" ht="15" customHeight="1" x14ac:dyDescent="0.25">
      <c r="A68" s="145"/>
      <c r="B68" s="88"/>
      <c r="C68" s="88"/>
      <c r="D68" s="88" t="s">
        <v>75</v>
      </c>
      <c r="E68" s="142">
        <f>SUM(E66:E67)</f>
        <v>0.17849999999999999</v>
      </c>
      <c r="F68" s="88"/>
      <c r="G68" s="88"/>
      <c r="H68" s="88"/>
      <c r="I68" s="2"/>
      <c r="J68" s="2"/>
      <c r="K68" s="2"/>
      <c r="L68" s="2"/>
      <c r="M68" s="2"/>
      <c r="N68" s="2"/>
      <c r="O68" s="2"/>
      <c r="P68" s="2"/>
    </row>
    <row r="69" spans="1:16" s="86" customFormat="1" ht="15" customHeight="1" x14ac:dyDescent="0.25">
      <c r="A69" s="84"/>
      <c r="B69" s="143"/>
      <c r="C69" s="143"/>
      <c r="D69" s="143"/>
      <c r="E69" s="143"/>
      <c r="F69" s="143"/>
      <c r="G69" s="143"/>
      <c r="H69" s="143"/>
      <c r="I69" s="2"/>
      <c r="J69" s="2"/>
      <c r="K69" s="2"/>
      <c r="L69" s="2"/>
      <c r="M69" s="2"/>
      <c r="N69" s="2"/>
      <c r="O69" s="2"/>
      <c r="P69" s="2"/>
    </row>
    <row r="70" spans="1:16" s="86" customFormat="1" ht="12" x14ac:dyDescent="0.25">
      <c r="A70" s="84"/>
      <c r="B70" s="95"/>
      <c r="C70" s="84"/>
      <c r="D70" s="143"/>
      <c r="E70" s="87"/>
      <c r="F70" s="84"/>
      <c r="G70" s="84"/>
      <c r="H70" s="84"/>
      <c r="I70" s="84"/>
      <c r="J70" s="84"/>
      <c r="K70" s="84"/>
      <c r="L70" s="84"/>
      <c r="M70" s="84"/>
      <c r="N70" s="84"/>
      <c r="O70" s="84"/>
    </row>
    <row r="71" spans="1:16" s="86" customFormat="1" ht="15.75" customHeight="1" x14ac:dyDescent="0.25">
      <c r="A71" s="84"/>
      <c r="B71" s="160" t="s">
        <v>98</v>
      </c>
      <c r="C71" s="160"/>
      <c r="D71" s="160"/>
      <c r="E71" s="160"/>
      <c r="F71" s="160"/>
      <c r="G71" s="160"/>
      <c r="H71" s="160"/>
      <c r="I71" s="84"/>
      <c r="J71" s="85"/>
      <c r="K71" s="84"/>
      <c r="L71" s="138"/>
      <c r="M71" s="84"/>
      <c r="N71" s="84"/>
      <c r="O71" s="84"/>
    </row>
    <row r="72" spans="1:16" s="86" customFormat="1" ht="12" x14ac:dyDescent="0.25">
      <c r="A72" s="84"/>
      <c r="B72" s="85"/>
      <c r="C72" s="84"/>
      <c r="D72" s="143"/>
      <c r="E72" s="87"/>
      <c r="F72" s="84"/>
      <c r="G72" s="84"/>
      <c r="H72" s="84"/>
      <c r="I72" s="84"/>
      <c r="J72" s="84"/>
      <c r="K72" s="84"/>
      <c r="L72" s="84"/>
      <c r="M72" s="84"/>
      <c r="N72" s="84"/>
      <c r="O72" s="84"/>
    </row>
    <row r="73" spans="1:16" s="86" customFormat="1" ht="24" x14ac:dyDescent="0.25">
      <c r="A73" s="88" t="s">
        <v>1</v>
      </c>
      <c r="B73" s="89" t="s">
        <v>91</v>
      </c>
      <c r="C73" s="88" t="s">
        <v>3</v>
      </c>
      <c r="D73" s="88" t="s">
        <v>92</v>
      </c>
      <c r="E73" s="94" t="s">
        <v>93</v>
      </c>
      <c r="F73" s="88" t="s">
        <v>94</v>
      </c>
      <c r="G73" s="88" t="s">
        <v>90</v>
      </c>
      <c r="H73" s="88" t="s">
        <v>7</v>
      </c>
      <c r="I73" s="84"/>
      <c r="J73" s="85"/>
      <c r="K73" s="84"/>
      <c r="L73" s="138"/>
      <c r="M73" s="84"/>
      <c r="N73" s="84"/>
      <c r="O73" s="84"/>
    </row>
    <row r="74" spans="1:16" s="86" customFormat="1" ht="12" x14ac:dyDescent="0.25">
      <c r="A74" s="145">
        <v>1</v>
      </c>
      <c r="B74" s="75" t="s">
        <v>99</v>
      </c>
      <c r="C74" s="157" t="s">
        <v>100</v>
      </c>
      <c r="D74" s="157" t="s">
        <v>101</v>
      </c>
      <c r="E74" s="92">
        <v>50000</v>
      </c>
      <c r="F74" s="55" t="s">
        <v>102</v>
      </c>
      <c r="G74" s="55" t="s">
        <v>103</v>
      </c>
      <c r="H74" s="55" t="s">
        <v>33</v>
      </c>
      <c r="I74" s="84"/>
      <c r="J74" s="84"/>
      <c r="K74" s="84"/>
      <c r="L74" s="84"/>
      <c r="M74" s="84"/>
      <c r="N74" s="84"/>
      <c r="O74" s="84"/>
    </row>
    <row r="75" spans="1:16" s="86" customFormat="1" ht="12" x14ac:dyDescent="0.25">
      <c r="A75" s="145">
        <f>A74+1</f>
        <v>2</v>
      </c>
      <c r="B75" s="75" t="s">
        <v>99</v>
      </c>
      <c r="C75" s="158"/>
      <c r="D75" s="158"/>
      <c r="E75" s="92">
        <v>100000</v>
      </c>
      <c r="F75" s="55" t="s">
        <v>102</v>
      </c>
      <c r="G75" s="55" t="s">
        <v>103</v>
      </c>
      <c r="H75" s="55" t="s">
        <v>33</v>
      </c>
      <c r="I75" s="84"/>
      <c r="J75" s="85"/>
      <c r="K75" s="84"/>
      <c r="L75" s="138"/>
      <c r="M75" s="84"/>
      <c r="N75" s="84"/>
      <c r="O75" s="84"/>
    </row>
    <row r="76" spans="1:16" s="86" customFormat="1" ht="12" x14ac:dyDescent="0.25">
      <c r="A76" s="145">
        <f t="shared" ref="A76:A81" si="0">A75+1</f>
        <v>3</v>
      </c>
      <c r="B76" s="75" t="s">
        <v>99</v>
      </c>
      <c r="C76" s="158"/>
      <c r="D76" s="158"/>
      <c r="E76" s="97">
        <v>23200</v>
      </c>
      <c r="F76" s="55" t="s">
        <v>102</v>
      </c>
      <c r="G76" s="55" t="s">
        <v>103</v>
      </c>
      <c r="H76" s="55" t="s">
        <v>33</v>
      </c>
      <c r="I76" s="84"/>
      <c r="J76" s="84"/>
      <c r="K76" s="84"/>
      <c r="L76" s="84"/>
      <c r="M76" s="84"/>
      <c r="N76" s="84"/>
      <c r="O76" s="84"/>
    </row>
    <row r="77" spans="1:16" s="86" customFormat="1" ht="12" x14ac:dyDescent="0.25">
      <c r="A77" s="145">
        <f t="shared" si="0"/>
        <v>4</v>
      </c>
      <c r="B77" s="75" t="s">
        <v>99</v>
      </c>
      <c r="C77" s="158"/>
      <c r="D77" s="158"/>
      <c r="E77" s="97">
        <v>46300</v>
      </c>
      <c r="F77" s="55" t="s">
        <v>102</v>
      </c>
      <c r="G77" s="55" t="s">
        <v>103</v>
      </c>
      <c r="H77" s="55" t="s">
        <v>33</v>
      </c>
      <c r="I77" s="84"/>
      <c r="J77" s="85"/>
      <c r="K77" s="84"/>
      <c r="L77" s="138"/>
      <c r="M77" s="84"/>
      <c r="N77" s="84"/>
      <c r="O77" s="84"/>
    </row>
    <row r="78" spans="1:16" s="86" customFormat="1" ht="12" x14ac:dyDescent="0.25">
      <c r="A78" s="147">
        <v>5</v>
      </c>
      <c r="B78" s="54" t="s">
        <v>104</v>
      </c>
      <c r="C78" s="157" t="s">
        <v>105</v>
      </c>
      <c r="D78" s="157" t="s">
        <v>106</v>
      </c>
      <c r="E78" s="92">
        <v>100000</v>
      </c>
      <c r="F78" s="55" t="s">
        <v>107</v>
      </c>
      <c r="G78" s="55" t="s">
        <v>108</v>
      </c>
      <c r="H78" s="55" t="s">
        <v>33</v>
      </c>
      <c r="I78" s="84"/>
      <c r="J78" s="84"/>
      <c r="K78" s="84"/>
      <c r="L78" s="84"/>
      <c r="M78" s="84"/>
      <c r="N78" s="84"/>
      <c r="O78" s="84"/>
    </row>
    <row r="79" spans="1:16" s="86" customFormat="1" ht="12" x14ac:dyDescent="0.25">
      <c r="A79" s="147">
        <v>6</v>
      </c>
      <c r="B79" s="54" t="s">
        <v>104</v>
      </c>
      <c r="C79" s="158"/>
      <c r="D79" s="158"/>
      <c r="E79" s="92">
        <v>100000</v>
      </c>
      <c r="F79" s="55" t="s">
        <v>107</v>
      </c>
      <c r="G79" s="55" t="s">
        <v>108</v>
      </c>
      <c r="H79" s="55" t="s">
        <v>33</v>
      </c>
      <c r="I79" s="84"/>
      <c r="J79" s="85"/>
      <c r="K79" s="84"/>
      <c r="L79" s="138"/>
      <c r="M79" s="84"/>
      <c r="N79" s="84"/>
      <c r="O79" s="84"/>
    </row>
    <row r="80" spans="1:16" s="86" customFormat="1" ht="12" x14ac:dyDescent="0.25">
      <c r="A80" s="147">
        <f t="shared" si="0"/>
        <v>7</v>
      </c>
      <c r="B80" s="54" t="s">
        <v>104</v>
      </c>
      <c r="C80" s="158"/>
      <c r="D80" s="158"/>
      <c r="E80" s="92">
        <v>23000</v>
      </c>
      <c r="F80" s="55" t="s">
        <v>107</v>
      </c>
      <c r="G80" s="55" t="s">
        <v>108</v>
      </c>
      <c r="H80" s="55" t="s">
        <v>33</v>
      </c>
      <c r="I80" s="84"/>
      <c r="J80" s="84"/>
      <c r="K80" s="84"/>
      <c r="L80" s="84"/>
      <c r="M80" s="84"/>
      <c r="N80" s="84"/>
      <c r="O80" s="84"/>
    </row>
    <row r="81" spans="1:15" s="86" customFormat="1" ht="12" x14ac:dyDescent="0.25">
      <c r="A81" s="147">
        <f t="shared" si="0"/>
        <v>8</v>
      </c>
      <c r="B81" s="54" t="s">
        <v>104</v>
      </c>
      <c r="C81" s="159"/>
      <c r="D81" s="159"/>
      <c r="E81" s="92">
        <v>94500</v>
      </c>
      <c r="F81" s="55" t="s">
        <v>107</v>
      </c>
      <c r="G81" s="55" t="s">
        <v>108</v>
      </c>
      <c r="H81" s="55" t="s">
        <v>33</v>
      </c>
      <c r="I81" s="84"/>
      <c r="J81" s="85"/>
      <c r="K81" s="84"/>
      <c r="L81" s="138"/>
      <c r="M81" s="84"/>
      <c r="N81" s="84"/>
      <c r="O81" s="84"/>
    </row>
    <row r="82" spans="1:15" s="86" customFormat="1" ht="12" x14ac:dyDescent="0.25">
      <c r="A82" s="145"/>
      <c r="B82" s="54"/>
      <c r="C82" s="145"/>
      <c r="D82" s="88" t="s">
        <v>75</v>
      </c>
      <c r="E82" s="94">
        <f>SUM(E74:E81)</f>
        <v>537000</v>
      </c>
      <c r="F82" s="55"/>
      <c r="G82" s="55"/>
      <c r="H82" s="55"/>
      <c r="I82" s="84"/>
      <c r="J82" s="84"/>
      <c r="K82" s="84"/>
      <c r="L82" s="84"/>
      <c r="M82" s="84"/>
      <c r="N82" s="84"/>
      <c r="O82" s="84"/>
    </row>
    <row r="83" spans="1:15" s="86" customFormat="1" ht="12" x14ac:dyDescent="0.25">
      <c r="A83" s="84"/>
      <c r="B83" s="95"/>
      <c r="C83" s="84"/>
      <c r="D83" s="84"/>
      <c r="E83" s="98"/>
      <c r="F83" s="84"/>
      <c r="G83" s="84"/>
      <c r="H83" s="84"/>
      <c r="I83" s="84"/>
      <c r="J83" s="85"/>
      <c r="K83" s="84"/>
      <c r="L83" s="138"/>
      <c r="M83" s="84"/>
      <c r="N83" s="84"/>
      <c r="O83" s="84"/>
    </row>
    <row r="84" spans="1:15" s="86" customFormat="1" ht="12" x14ac:dyDescent="0.25">
      <c r="A84" s="84"/>
      <c r="B84" s="95"/>
      <c r="C84" s="84"/>
      <c r="D84" s="143"/>
      <c r="E84" s="87"/>
      <c r="F84" s="84"/>
      <c r="G84" s="84"/>
      <c r="H84" s="84"/>
      <c r="I84" s="84"/>
      <c r="J84" s="84"/>
      <c r="K84" s="84"/>
      <c r="L84" s="84"/>
      <c r="M84" s="84"/>
      <c r="N84" s="84"/>
      <c r="O84" s="84"/>
    </row>
    <row r="85" spans="1:15" s="86" customFormat="1" ht="12" x14ac:dyDescent="0.25">
      <c r="A85" s="84"/>
      <c r="B85" s="160" t="s">
        <v>109</v>
      </c>
      <c r="C85" s="160"/>
      <c r="D85" s="160"/>
      <c r="E85" s="160"/>
      <c r="F85" s="160"/>
      <c r="G85" s="160"/>
      <c r="H85" s="160"/>
      <c r="I85" s="84"/>
      <c r="J85" s="85"/>
      <c r="K85" s="84"/>
      <c r="L85" s="138"/>
      <c r="M85" s="84"/>
      <c r="N85" s="84"/>
      <c r="O85" s="84"/>
    </row>
    <row r="86" spans="1:15" s="86" customFormat="1" ht="12" x14ac:dyDescent="0.25">
      <c r="A86" s="84"/>
      <c r="B86" s="85"/>
      <c r="C86" s="84"/>
      <c r="D86" s="143"/>
      <c r="E86" s="87"/>
      <c r="F86" s="84"/>
      <c r="G86" s="84"/>
      <c r="H86" s="84"/>
      <c r="I86" s="84"/>
      <c r="J86" s="85"/>
      <c r="K86" s="84"/>
      <c r="L86" s="138"/>
      <c r="M86" s="84"/>
      <c r="N86" s="84"/>
      <c r="O86" s="84"/>
    </row>
    <row r="87" spans="1:15" s="86" customFormat="1" ht="24" x14ac:dyDescent="0.25">
      <c r="A87" s="88" t="s">
        <v>1</v>
      </c>
      <c r="B87" s="89" t="s">
        <v>91</v>
      </c>
      <c r="C87" s="88" t="s">
        <v>3</v>
      </c>
      <c r="D87" s="88" t="s">
        <v>92</v>
      </c>
      <c r="E87" s="94" t="s">
        <v>93</v>
      </c>
      <c r="F87" s="88" t="s">
        <v>94</v>
      </c>
      <c r="G87" s="88" t="s">
        <v>90</v>
      </c>
      <c r="H87" s="88" t="s">
        <v>7</v>
      </c>
      <c r="I87" s="84"/>
      <c r="J87" s="85"/>
      <c r="K87" s="84"/>
      <c r="L87" s="138"/>
      <c r="M87" s="84"/>
      <c r="N87" s="84"/>
      <c r="O87" s="84"/>
    </row>
    <row r="88" spans="1:15" s="86" customFormat="1" ht="12" x14ac:dyDescent="0.25">
      <c r="A88" s="145">
        <v>1</v>
      </c>
      <c r="B88" s="99" t="s">
        <v>99</v>
      </c>
      <c r="C88" s="161" t="s">
        <v>100</v>
      </c>
      <c r="D88" s="161" t="s">
        <v>101</v>
      </c>
      <c r="E88" s="92">
        <v>200000</v>
      </c>
      <c r="F88" s="55" t="s">
        <v>110</v>
      </c>
      <c r="G88" s="55" t="s">
        <v>111</v>
      </c>
      <c r="H88" s="55" t="s">
        <v>33</v>
      </c>
      <c r="I88" s="84"/>
      <c r="J88" s="85"/>
      <c r="K88" s="84"/>
      <c r="L88" s="138"/>
      <c r="M88" s="84"/>
      <c r="N88" s="84"/>
      <c r="O88" s="84"/>
    </row>
    <row r="89" spans="1:15" s="86" customFormat="1" ht="12" x14ac:dyDescent="0.25">
      <c r="A89" s="145">
        <f>A88+1</f>
        <v>2</v>
      </c>
      <c r="B89" s="99" t="s">
        <v>99</v>
      </c>
      <c r="C89" s="161"/>
      <c r="D89" s="161"/>
      <c r="E89" s="92">
        <v>1100000</v>
      </c>
      <c r="F89" s="55" t="s">
        <v>110</v>
      </c>
      <c r="G89" s="55" t="s">
        <v>111</v>
      </c>
      <c r="H89" s="55" t="s">
        <v>33</v>
      </c>
      <c r="I89" s="84"/>
      <c r="J89" s="85"/>
      <c r="K89" s="84"/>
      <c r="L89" s="138"/>
      <c r="M89" s="84"/>
      <c r="N89" s="84"/>
      <c r="O89" s="84"/>
    </row>
    <row r="90" spans="1:15" s="86" customFormat="1" ht="12" x14ac:dyDescent="0.25">
      <c r="A90" s="145"/>
      <c r="B90" s="99"/>
      <c r="C90" s="145"/>
      <c r="D90" s="88" t="s">
        <v>75</v>
      </c>
      <c r="E90" s="100">
        <f>E88+E89</f>
        <v>1300000</v>
      </c>
      <c r="F90" s="145"/>
      <c r="G90" s="145"/>
      <c r="H90" s="145"/>
      <c r="I90" s="84"/>
      <c r="J90" s="85"/>
      <c r="K90" s="84"/>
      <c r="L90" s="138"/>
      <c r="M90" s="84"/>
      <c r="N90" s="84"/>
      <c r="O90" s="84"/>
    </row>
    <row r="91" spans="1:15" s="86" customFormat="1" ht="12" x14ac:dyDescent="0.25">
      <c r="A91" s="84"/>
      <c r="B91" s="95"/>
      <c r="C91" s="84"/>
      <c r="D91" s="84"/>
      <c r="E91" s="98"/>
      <c r="F91" s="84"/>
      <c r="G91" s="84"/>
      <c r="H91" s="98"/>
      <c r="I91" s="84"/>
      <c r="J91" s="85"/>
      <c r="K91" s="84"/>
      <c r="L91" s="138"/>
      <c r="M91" s="84"/>
      <c r="N91" s="84"/>
      <c r="O91" s="84"/>
    </row>
    <row r="92" spans="1:15" s="86" customFormat="1" ht="12" x14ac:dyDescent="0.25">
      <c r="A92" s="84"/>
      <c r="B92" s="95"/>
      <c r="C92" s="84"/>
      <c r="D92" s="143"/>
      <c r="E92" s="87"/>
      <c r="F92" s="84"/>
      <c r="G92" s="84"/>
      <c r="H92" s="84"/>
      <c r="I92" s="84"/>
      <c r="J92" s="85"/>
      <c r="K92" s="84"/>
      <c r="L92" s="138"/>
      <c r="M92" s="84"/>
      <c r="N92" s="84"/>
      <c r="O92" s="84"/>
    </row>
    <row r="93" spans="1:15" s="86" customFormat="1" ht="12" x14ac:dyDescent="0.25">
      <c r="A93" s="60"/>
      <c r="B93" s="156" t="s">
        <v>112</v>
      </c>
      <c r="C93" s="156"/>
      <c r="D93" s="156"/>
      <c r="E93" s="156"/>
      <c r="F93" s="156"/>
      <c r="G93" s="156"/>
      <c r="H93" s="156"/>
      <c r="I93" s="84"/>
      <c r="J93" s="85"/>
      <c r="K93" s="84"/>
      <c r="L93" s="138"/>
      <c r="M93" s="84"/>
      <c r="N93" s="84"/>
      <c r="O93" s="84"/>
    </row>
    <row r="94" spans="1:15" s="86" customFormat="1" ht="12" x14ac:dyDescent="0.25">
      <c r="A94" s="60"/>
      <c r="B94" s="59"/>
      <c r="C94" s="60"/>
      <c r="D94" s="71"/>
      <c r="E94" s="101"/>
      <c r="F94" s="60"/>
      <c r="G94" s="60"/>
      <c r="H94" s="60"/>
      <c r="I94" s="84"/>
      <c r="J94" s="85"/>
      <c r="K94" s="84"/>
      <c r="L94" s="138"/>
      <c r="M94" s="84"/>
      <c r="N94" s="84"/>
      <c r="O94" s="84"/>
    </row>
    <row r="95" spans="1:15" s="86" customFormat="1" ht="24" x14ac:dyDescent="0.25">
      <c r="A95" s="63" t="s">
        <v>1</v>
      </c>
      <c r="B95" s="102" t="s">
        <v>91</v>
      </c>
      <c r="C95" s="63" t="s">
        <v>3</v>
      </c>
      <c r="D95" s="63" t="s">
        <v>92</v>
      </c>
      <c r="E95" s="103" t="s">
        <v>93</v>
      </c>
      <c r="F95" s="63" t="s">
        <v>94</v>
      </c>
      <c r="G95" s="88" t="s">
        <v>90</v>
      </c>
      <c r="H95" s="63" t="s">
        <v>7</v>
      </c>
      <c r="I95" s="88" t="s">
        <v>95</v>
      </c>
      <c r="J95" s="85"/>
      <c r="K95" s="84"/>
      <c r="L95" s="138"/>
      <c r="M95" s="84"/>
      <c r="N95" s="84"/>
      <c r="O95" s="84"/>
    </row>
    <row r="96" spans="1:15" s="86" customFormat="1" ht="60" x14ac:dyDescent="0.25">
      <c r="A96" s="63">
        <v>1</v>
      </c>
      <c r="B96" s="104" t="s">
        <v>147</v>
      </c>
      <c r="C96" s="63"/>
      <c r="D96" s="139" t="s">
        <v>148</v>
      </c>
      <c r="E96" s="105">
        <v>2800</v>
      </c>
      <c r="F96" s="105" t="s">
        <v>149</v>
      </c>
      <c r="G96" s="105" t="s">
        <v>150</v>
      </c>
      <c r="H96" s="55" t="s">
        <v>33</v>
      </c>
      <c r="I96" s="61" t="s">
        <v>113</v>
      </c>
      <c r="J96" s="85"/>
      <c r="K96" s="84"/>
      <c r="L96" s="138"/>
      <c r="M96" s="84"/>
      <c r="N96" s="84"/>
      <c r="O96" s="84"/>
    </row>
    <row r="97" spans="1:19" s="86" customFormat="1" ht="60" x14ac:dyDescent="0.25">
      <c r="A97" s="63">
        <v>2</v>
      </c>
      <c r="B97" s="104" t="s">
        <v>147</v>
      </c>
      <c r="C97" s="63"/>
      <c r="D97" s="139" t="s">
        <v>148</v>
      </c>
      <c r="E97" s="105">
        <v>1700</v>
      </c>
      <c r="F97" s="105" t="s">
        <v>149</v>
      </c>
      <c r="G97" s="105" t="s">
        <v>150</v>
      </c>
      <c r="H97" s="55" t="s">
        <v>33</v>
      </c>
      <c r="I97" s="61" t="s">
        <v>117</v>
      </c>
      <c r="J97" s="85"/>
      <c r="K97" s="84"/>
      <c r="L97" s="138"/>
      <c r="M97" s="84"/>
      <c r="N97" s="84"/>
      <c r="O97" s="84"/>
    </row>
    <row r="98" spans="1:19" s="86" customFormat="1" ht="60" x14ac:dyDescent="0.25">
      <c r="A98" s="63">
        <f t="shared" ref="A98:A107" si="1">A97+1</f>
        <v>3</v>
      </c>
      <c r="B98" s="104" t="s">
        <v>147</v>
      </c>
      <c r="C98" s="63"/>
      <c r="D98" s="139" t="s">
        <v>148</v>
      </c>
      <c r="E98" s="105">
        <v>500</v>
      </c>
      <c r="F98" s="105" t="s">
        <v>149</v>
      </c>
      <c r="G98" s="105" t="s">
        <v>150</v>
      </c>
      <c r="H98" s="55" t="s">
        <v>33</v>
      </c>
      <c r="I98" s="61" t="s">
        <v>114</v>
      </c>
      <c r="J98" s="85"/>
      <c r="K98" s="84"/>
      <c r="L98" s="138"/>
      <c r="M98" s="84"/>
      <c r="N98" s="84"/>
      <c r="O98" s="84"/>
    </row>
    <row r="99" spans="1:19" s="86" customFormat="1" ht="60" x14ac:dyDescent="0.25">
      <c r="A99" s="63">
        <f t="shared" si="1"/>
        <v>4</v>
      </c>
      <c r="B99" s="104" t="s">
        <v>147</v>
      </c>
      <c r="C99" s="63"/>
      <c r="D99" s="139" t="s">
        <v>148</v>
      </c>
      <c r="E99" s="105">
        <v>600</v>
      </c>
      <c r="F99" s="105" t="s">
        <v>149</v>
      </c>
      <c r="G99" s="105" t="s">
        <v>150</v>
      </c>
      <c r="H99" s="55" t="s">
        <v>33</v>
      </c>
      <c r="I99" s="61" t="s">
        <v>115</v>
      </c>
      <c r="J99" s="85"/>
      <c r="K99" s="84"/>
      <c r="L99" s="138"/>
      <c r="M99" s="84"/>
      <c r="N99" s="84"/>
      <c r="O99" s="84"/>
    </row>
    <row r="100" spans="1:19" s="107" customFormat="1" ht="36" x14ac:dyDescent="0.25">
      <c r="A100" s="63">
        <f t="shared" si="1"/>
        <v>5</v>
      </c>
      <c r="B100" s="104" t="s">
        <v>151</v>
      </c>
      <c r="C100" s="63"/>
      <c r="D100" s="139" t="s">
        <v>152</v>
      </c>
      <c r="E100" s="105">
        <v>14900</v>
      </c>
      <c r="F100" s="105" t="s">
        <v>153</v>
      </c>
      <c r="G100" s="105" t="s">
        <v>154</v>
      </c>
      <c r="H100" s="55" t="s">
        <v>33</v>
      </c>
      <c r="I100" s="61" t="s">
        <v>117</v>
      </c>
      <c r="J100" s="85"/>
      <c r="K100" s="84"/>
      <c r="L100" s="138"/>
      <c r="M100" s="84"/>
      <c r="N100" s="84"/>
      <c r="O100" s="84"/>
      <c r="P100" s="86"/>
      <c r="Q100" s="86"/>
      <c r="R100" s="86"/>
      <c r="S100" s="86"/>
    </row>
    <row r="101" spans="1:19" s="107" customFormat="1" ht="36" x14ac:dyDescent="0.25">
      <c r="A101" s="63">
        <f t="shared" si="1"/>
        <v>6</v>
      </c>
      <c r="B101" s="104" t="s">
        <v>151</v>
      </c>
      <c r="C101" s="63"/>
      <c r="D101" s="139" t="s">
        <v>152</v>
      </c>
      <c r="E101" s="105">
        <v>11800</v>
      </c>
      <c r="F101" s="105" t="s">
        <v>153</v>
      </c>
      <c r="G101" s="105" t="s">
        <v>154</v>
      </c>
      <c r="H101" s="55" t="s">
        <v>33</v>
      </c>
      <c r="I101" s="61" t="s">
        <v>114</v>
      </c>
      <c r="J101" s="85"/>
      <c r="K101" s="84"/>
      <c r="L101" s="138"/>
      <c r="M101" s="84"/>
      <c r="N101" s="84"/>
      <c r="O101" s="84"/>
      <c r="P101" s="86"/>
      <c r="Q101" s="86"/>
      <c r="R101" s="86"/>
      <c r="S101" s="86"/>
    </row>
    <row r="102" spans="1:19" s="107" customFormat="1" ht="36" x14ac:dyDescent="0.25">
      <c r="A102" s="63">
        <f t="shared" si="1"/>
        <v>7</v>
      </c>
      <c r="B102" s="104" t="s">
        <v>151</v>
      </c>
      <c r="C102" s="63"/>
      <c r="D102" s="139" t="s">
        <v>152</v>
      </c>
      <c r="E102" s="105">
        <v>3600</v>
      </c>
      <c r="F102" s="105" t="s">
        <v>153</v>
      </c>
      <c r="G102" s="105" t="s">
        <v>154</v>
      </c>
      <c r="H102" s="55" t="s">
        <v>33</v>
      </c>
      <c r="I102" s="61" t="s">
        <v>115</v>
      </c>
      <c r="J102" s="85"/>
      <c r="K102" s="84"/>
      <c r="L102" s="138"/>
      <c r="M102" s="84"/>
      <c r="N102" s="84"/>
      <c r="O102" s="84"/>
      <c r="P102" s="86"/>
      <c r="Q102" s="86"/>
      <c r="R102" s="86"/>
      <c r="S102" s="86"/>
    </row>
    <row r="103" spans="1:19" s="107" customFormat="1" ht="36" x14ac:dyDescent="0.25">
      <c r="A103" s="63">
        <f t="shared" si="1"/>
        <v>8</v>
      </c>
      <c r="B103" s="104" t="s">
        <v>151</v>
      </c>
      <c r="C103" s="63"/>
      <c r="D103" s="139" t="s">
        <v>152</v>
      </c>
      <c r="E103" s="105">
        <v>5400</v>
      </c>
      <c r="F103" s="105" t="s">
        <v>153</v>
      </c>
      <c r="G103" s="105" t="s">
        <v>154</v>
      </c>
      <c r="H103" s="55" t="s">
        <v>33</v>
      </c>
      <c r="I103" s="61" t="s">
        <v>116</v>
      </c>
      <c r="J103" s="85"/>
      <c r="K103" s="84"/>
      <c r="L103" s="138"/>
      <c r="M103" s="84"/>
      <c r="N103" s="84"/>
      <c r="O103" s="84"/>
      <c r="P103" s="86"/>
      <c r="Q103" s="86"/>
      <c r="R103" s="86"/>
      <c r="S103" s="86"/>
    </row>
    <row r="104" spans="1:19" s="107" customFormat="1" ht="36" x14ac:dyDescent="0.25">
      <c r="A104" s="63">
        <f t="shared" si="1"/>
        <v>9</v>
      </c>
      <c r="B104" s="104" t="s">
        <v>155</v>
      </c>
      <c r="C104" s="63"/>
      <c r="D104" s="139" t="s">
        <v>156</v>
      </c>
      <c r="E104" s="105">
        <v>4700</v>
      </c>
      <c r="F104" s="105" t="s">
        <v>157</v>
      </c>
      <c r="G104" s="105" t="s">
        <v>158</v>
      </c>
      <c r="H104" s="55" t="s">
        <v>33</v>
      </c>
      <c r="I104" s="61" t="s">
        <v>113</v>
      </c>
      <c r="J104" s="85"/>
      <c r="K104" s="84"/>
      <c r="L104" s="138"/>
      <c r="M104" s="84"/>
      <c r="N104" s="84"/>
      <c r="O104" s="84"/>
      <c r="P104" s="86"/>
      <c r="Q104" s="86"/>
      <c r="R104" s="86"/>
      <c r="S104" s="86"/>
    </row>
    <row r="105" spans="1:19" s="107" customFormat="1" ht="36" x14ac:dyDescent="0.25">
      <c r="A105" s="63">
        <f t="shared" si="1"/>
        <v>10</v>
      </c>
      <c r="B105" s="104" t="s">
        <v>155</v>
      </c>
      <c r="C105" s="63"/>
      <c r="D105" s="139" t="s">
        <v>156</v>
      </c>
      <c r="E105" s="105">
        <v>3400</v>
      </c>
      <c r="F105" s="105" t="s">
        <v>157</v>
      </c>
      <c r="G105" s="105" t="s">
        <v>158</v>
      </c>
      <c r="H105" s="55" t="s">
        <v>33</v>
      </c>
      <c r="I105" s="61" t="s">
        <v>115</v>
      </c>
      <c r="J105" s="85"/>
      <c r="K105" s="84"/>
      <c r="L105" s="138"/>
      <c r="M105" s="84"/>
      <c r="N105" s="84"/>
      <c r="O105" s="84"/>
      <c r="P105" s="86"/>
      <c r="Q105" s="86"/>
      <c r="R105" s="86"/>
      <c r="S105" s="86"/>
    </row>
    <row r="106" spans="1:19" s="107" customFormat="1" ht="36" x14ac:dyDescent="0.25">
      <c r="A106" s="63">
        <f t="shared" si="1"/>
        <v>11</v>
      </c>
      <c r="B106" s="104" t="s">
        <v>159</v>
      </c>
      <c r="C106" s="63"/>
      <c r="D106" s="139" t="s">
        <v>160</v>
      </c>
      <c r="E106" s="105">
        <v>9800</v>
      </c>
      <c r="F106" s="105" t="s">
        <v>161</v>
      </c>
      <c r="G106" s="105" t="s">
        <v>162</v>
      </c>
      <c r="H106" s="55" t="s">
        <v>33</v>
      </c>
      <c r="I106" s="61" t="s">
        <v>113</v>
      </c>
      <c r="J106" s="85"/>
      <c r="K106" s="84"/>
      <c r="L106" s="138"/>
      <c r="M106" s="84"/>
      <c r="N106" s="84"/>
      <c r="O106" s="84"/>
      <c r="P106" s="86"/>
      <c r="Q106" s="86"/>
      <c r="R106" s="86"/>
      <c r="S106" s="86"/>
    </row>
    <row r="107" spans="1:19" s="107" customFormat="1" ht="36" x14ac:dyDescent="0.25">
      <c r="A107" s="63">
        <f t="shared" si="1"/>
        <v>12</v>
      </c>
      <c r="B107" s="104" t="s">
        <v>159</v>
      </c>
      <c r="C107" s="63"/>
      <c r="D107" s="139" t="s">
        <v>160</v>
      </c>
      <c r="E107" s="105">
        <v>6400</v>
      </c>
      <c r="F107" s="105" t="s">
        <v>161</v>
      </c>
      <c r="G107" s="105" t="s">
        <v>162</v>
      </c>
      <c r="H107" s="55" t="s">
        <v>33</v>
      </c>
      <c r="I107" s="61" t="s">
        <v>114</v>
      </c>
      <c r="J107" s="85"/>
      <c r="K107" s="84"/>
      <c r="L107" s="138"/>
      <c r="M107" s="84"/>
      <c r="N107" s="84"/>
      <c r="O107" s="84"/>
      <c r="P107" s="86"/>
      <c r="Q107" s="86"/>
      <c r="R107" s="86"/>
      <c r="S107" s="86"/>
    </row>
    <row r="108" spans="1:19" s="107" customFormat="1" ht="36" x14ac:dyDescent="0.25">
      <c r="A108" s="63">
        <f t="shared" ref="A108:A119" si="2">A107+1</f>
        <v>13</v>
      </c>
      <c r="B108" s="104" t="s">
        <v>159</v>
      </c>
      <c r="C108" s="63"/>
      <c r="D108" s="139" t="s">
        <v>160</v>
      </c>
      <c r="E108" s="105">
        <v>4900</v>
      </c>
      <c r="F108" s="105" t="s">
        <v>161</v>
      </c>
      <c r="G108" s="105" t="s">
        <v>162</v>
      </c>
      <c r="H108" s="55" t="s">
        <v>33</v>
      </c>
      <c r="I108" s="61" t="s">
        <v>115</v>
      </c>
      <c r="J108" s="85"/>
      <c r="K108" s="84"/>
      <c r="L108" s="138"/>
      <c r="M108" s="84"/>
      <c r="N108" s="84"/>
      <c r="O108" s="84"/>
      <c r="P108" s="86"/>
      <c r="Q108" s="86"/>
      <c r="R108" s="86"/>
      <c r="S108" s="86"/>
    </row>
    <row r="109" spans="1:19" s="107" customFormat="1" ht="24" x14ac:dyDescent="0.25">
      <c r="A109" s="63">
        <f t="shared" si="2"/>
        <v>14</v>
      </c>
      <c r="B109" s="104" t="s">
        <v>163</v>
      </c>
      <c r="C109" s="63"/>
      <c r="D109" s="139" t="s">
        <v>164</v>
      </c>
      <c r="E109" s="105">
        <v>1600</v>
      </c>
      <c r="F109" s="105" t="s">
        <v>165</v>
      </c>
      <c r="G109" s="105" t="s">
        <v>166</v>
      </c>
      <c r="H109" s="55" t="s">
        <v>33</v>
      </c>
      <c r="I109" s="61" t="s">
        <v>113</v>
      </c>
      <c r="J109" s="85"/>
      <c r="K109" s="84"/>
      <c r="L109" s="138"/>
      <c r="M109" s="84"/>
      <c r="N109" s="84"/>
      <c r="O109" s="84"/>
      <c r="P109" s="86"/>
      <c r="Q109" s="86"/>
      <c r="R109" s="86"/>
      <c r="S109" s="86"/>
    </row>
    <row r="110" spans="1:19" s="107" customFormat="1" ht="24" x14ac:dyDescent="0.25">
      <c r="A110" s="63">
        <f t="shared" si="2"/>
        <v>15</v>
      </c>
      <c r="B110" s="104" t="s">
        <v>163</v>
      </c>
      <c r="C110" s="63"/>
      <c r="D110" s="139" t="s">
        <v>164</v>
      </c>
      <c r="E110" s="105">
        <v>2100</v>
      </c>
      <c r="F110" s="105" t="s">
        <v>165</v>
      </c>
      <c r="G110" s="105" t="s">
        <v>166</v>
      </c>
      <c r="H110" s="55" t="s">
        <v>33</v>
      </c>
      <c r="I110" s="61" t="s">
        <v>117</v>
      </c>
      <c r="J110" s="85"/>
      <c r="K110" s="84"/>
      <c r="L110" s="138"/>
      <c r="M110" s="84"/>
      <c r="N110" s="84"/>
      <c r="O110" s="84"/>
      <c r="P110" s="86"/>
      <c r="Q110" s="86"/>
      <c r="R110" s="86"/>
      <c r="S110" s="86"/>
    </row>
    <row r="111" spans="1:19" s="107" customFormat="1" ht="24" x14ac:dyDescent="0.25">
      <c r="A111" s="63">
        <f t="shared" si="2"/>
        <v>16</v>
      </c>
      <c r="B111" s="104" t="s">
        <v>163</v>
      </c>
      <c r="C111" s="63"/>
      <c r="D111" s="139" t="s">
        <v>164</v>
      </c>
      <c r="E111" s="105">
        <v>2100</v>
      </c>
      <c r="F111" s="105" t="s">
        <v>165</v>
      </c>
      <c r="G111" s="105" t="s">
        <v>166</v>
      </c>
      <c r="H111" s="55" t="s">
        <v>33</v>
      </c>
      <c r="I111" s="61" t="s">
        <v>115</v>
      </c>
      <c r="J111" s="85"/>
      <c r="K111" s="84"/>
      <c r="L111" s="138"/>
      <c r="M111" s="84"/>
      <c r="N111" s="84"/>
      <c r="O111" s="84"/>
      <c r="P111" s="86"/>
      <c r="Q111" s="86"/>
      <c r="R111" s="86"/>
      <c r="S111" s="86"/>
    </row>
    <row r="112" spans="1:19" s="107" customFormat="1" ht="24" x14ac:dyDescent="0.25">
      <c r="A112" s="63">
        <f t="shared" si="2"/>
        <v>17</v>
      </c>
      <c r="B112" s="104" t="s">
        <v>167</v>
      </c>
      <c r="C112" s="63"/>
      <c r="D112" s="139" t="s">
        <v>168</v>
      </c>
      <c r="E112" s="105">
        <v>19000</v>
      </c>
      <c r="F112" s="105" t="s">
        <v>169</v>
      </c>
      <c r="G112" s="105" t="s">
        <v>170</v>
      </c>
      <c r="H112" s="55" t="s">
        <v>33</v>
      </c>
      <c r="I112" s="61" t="s">
        <v>117</v>
      </c>
      <c r="J112" s="85"/>
      <c r="K112" s="84"/>
      <c r="L112" s="138"/>
      <c r="M112" s="84"/>
      <c r="N112" s="84"/>
      <c r="O112" s="84"/>
      <c r="P112" s="86"/>
      <c r="Q112" s="86"/>
      <c r="R112" s="86"/>
      <c r="S112" s="86"/>
    </row>
    <row r="113" spans="1:19" s="107" customFormat="1" ht="24" x14ac:dyDescent="0.25">
      <c r="A113" s="63">
        <f t="shared" si="2"/>
        <v>18</v>
      </c>
      <c r="B113" s="104" t="s">
        <v>167</v>
      </c>
      <c r="C113" s="63"/>
      <c r="D113" s="139" t="s">
        <v>168</v>
      </c>
      <c r="E113" s="105">
        <v>4700</v>
      </c>
      <c r="F113" s="105" t="s">
        <v>169</v>
      </c>
      <c r="G113" s="105" t="s">
        <v>170</v>
      </c>
      <c r="H113" s="55" t="s">
        <v>33</v>
      </c>
      <c r="I113" s="61" t="s">
        <v>114</v>
      </c>
      <c r="J113" s="85"/>
      <c r="K113" s="84"/>
      <c r="L113" s="138"/>
      <c r="M113" s="84"/>
      <c r="N113" s="84"/>
      <c r="O113" s="84"/>
      <c r="P113" s="86"/>
      <c r="Q113" s="86"/>
      <c r="R113" s="86"/>
      <c r="S113" s="86"/>
    </row>
    <row r="114" spans="1:19" s="107" customFormat="1" ht="36" x14ac:dyDescent="0.25">
      <c r="A114" s="63">
        <f t="shared" si="2"/>
        <v>19</v>
      </c>
      <c r="B114" s="104" t="s">
        <v>171</v>
      </c>
      <c r="C114" s="63"/>
      <c r="D114" s="139" t="s">
        <v>172</v>
      </c>
      <c r="E114" s="105">
        <v>600</v>
      </c>
      <c r="F114" s="105" t="s">
        <v>165</v>
      </c>
      <c r="G114" s="105" t="s">
        <v>166</v>
      </c>
      <c r="H114" s="55" t="s">
        <v>33</v>
      </c>
      <c r="I114" s="61" t="s">
        <v>113</v>
      </c>
      <c r="J114" s="85"/>
      <c r="K114" s="84"/>
      <c r="L114" s="138"/>
      <c r="M114" s="84"/>
      <c r="N114" s="84"/>
      <c r="O114" s="84"/>
      <c r="P114" s="86"/>
      <c r="Q114" s="86"/>
      <c r="R114" s="86"/>
      <c r="S114" s="86"/>
    </row>
    <row r="115" spans="1:19" s="107" customFormat="1" ht="36" x14ac:dyDescent="0.25">
      <c r="A115" s="63">
        <f t="shared" si="2"/>
        <v>20</v>
      </c>
      <c r="B115" s="104" t="s">
        <v>171</v>
      </c>
      <c r="C115" s="63"/>
      <c r="D115" s="139" t="s">
        <v>172</v>
      </c>
      <c r="E115" s="105">
        <v>1200</v>
      </c>
      <c r="F115" s="105" t="s">
        <v>165</v>
      </c>
      <c r="G115" s="105" t="s">
        <v>166</v>
      </c>
      <c r="H115" s="55" t="s">
        <v>33</v>
      </c>
      <c r="I115" s="61" t="s">
        <v>117</v>
      </c>
      <c r="J115" s="85"/>
      <c r="K115" s="84"/>
      <c r="L115" s="138"/>
      <c r="M115" s="84"/>
      <c r="N115" s="84"/>
      <c r="O115" s="84"/>
      <c r="P115" s="86"/>
      <c r="Q115" s="86"/>
      <c r="R115" s="86"/>
      <c r="S115" s="86"/>
    </row>
    <row r="116" spans="1:19" s="107" customFormat="1" ht="36" x14ac:dyDescent="0.25">
      <c r="A116" s="63">
        <f t="shared" si="2"/>
        <v>21</v>
      </c>
      <c r="B116" s="104" t="s">
        <v>173</v>
      </c>
      <c r="C116" s="63"/>
      <c r="D116" s="61" t="s">
        <v>174</v>
      </c>
      <c r="E116" s="105">
        <v>2900</v>
      </c>
      <c r="F116" s="105" t="s">
        <v>175</v>
      </c>
      <c r="G116" s="105" t="s">
        <v>176</v>
      </c>
      <c r="H116" s="55" t="s">
        <v>33</v>
      </c>
      <c r="I116" s="109" t="s">
        <v>117</v>
      </c>
      <c r="J116" s="85"/>
      <c r="K116" s="84"/>
      <c r="L116" s="138"/>
      <c r="M116" s="84"/>
      <c r="N116" s="84"/>
      <c r="O116" s="84"/>
      <c r="P116" s="86"/>
      <c r="Q116" s="86"/>
      <c r="R116" s="86"/>
      <c r="S116" s="86"/>
    </row>
    <row r="117" spans="1:19" s="107" customFormat="1" ht="36" x14ac:dyDescent="0.25">
      <c r="A117" s="63">
        <f t="shared" si="2"/>
        <v>22</v>
      </c>
      <c r="B117" s="104" t="s">
        <v>173</v>
      </c>
      <c r="C117" s="63"/>
      <c r="D117" s="61" t="s">
        <v>174</v>
      </c>
      <c r="E117" s="105">
        <v>8400</v>
      </c>
      <c r="F117" s="105" t="s">
        <v>175</v>
      </c>
      <c r="G117" s="105" t="s">
        <v>176</v>
      </c>
      <c r="H117" s="55" t="s">
        <v>33</v>
      </c>
      <c r="I117" s="109" t="s">
        <v>114</v>
      </c>
      <c r="J117" s="85"/>
      <c r="K117" s="84"/>
      <c r="L117" s="138"/>
      <c r="M117" s="84"/>
      <c r="N117" s="84"/>
      <c r="O117" s="84"/>
      <c r="P117" s="86"/>
      <c r="Q117" s="86"/>
      <c r="R117" s="86"/>
      <c r="S117" s="86"/>
    </row>
    <row r="118" spans="1:19" s="107" customFormat="1" ht="36" x14ac:dyDescent="0.25">
      <c r="A118" s="63">
        <f t="shared" si="2"/>
        <v>23</v>
      </c>
      <c r="B118" s="104" t="s">
        <v>173</v>
      </c>
      <c r="C118" s="63"/>
      <c r="D118" s="61" t="s">
        <v>174</v>
      </c>
      <c r="E118" s="105">
        <v>3000</v>
      </c>
      <c r="F118" s="105" t="s">
        <v>175</v>
      </c>
      <c r="G118" s="105" t="s">
        <v>176</v>
      </c>
      <c r="H118" s="55" t="s">
        <v>33</v>
      </c>
      <c r="I118" s="111" t="s">
        <v>115</v>
      </c>
      <c r="J118" s="85"/>
      <c r="K118" s="84"/>
      <c r="L118" s="138"/>
      <c r="M118" s="84"/>
      <c r="N118" s="84"/>
      <c r="O118" s="84"/>
      <c r="P118" s="86"/>
      <c r="Q118" s="86"/>
      <c r="R118" s="86"/>
      <c r="S118" s="86"/>
    </row>
    <row r="119" spans="1:19" s="86" customFormat="1" ht="48" x14ac:dyDescent="0.25">
      <c r="A119" s="63">
        <f t="shared" si="2"/>
        <v>24</v>
      </c>
      <c r="B119" s="104" t="s">
        <v>177</v>
      </c>
      <c r="C119" s="110"/>
      <c r="D119" s="123" t="s">
        <v>178</v>
      </c>
      <c r="E119" s="106">
        <v>3100</v>
      </c>
      <c r="F119" s="106" t="s">
        <v>179</v>
      </c>
      <c r="G119" s="106" t="s">
        <v>180</v>
      </c>
      <c r="H119" s="80" t="s">
        <v>33</v>
      </c>
      <c r="I119" s="61" t="s">
        <v>116</v>
      </c>
      <c r="J119" s="85"/>
      <c r="K119" s="84"/>
      <c r="L119" s="138"/>
      <c r="M119" s="84"/>
      <c r="N119" s="84"/>
      <c r="O119" s="84"/>
    </row>
    <row r="120" spans="1:19" s="86" customFormat="1" ht="12" x14ac:dyDescent="0.25">
      <c r="A120" s="63"/>
      <c r="B120" s="104"/>
      <c r="C120" s="88"/>
      <c r="D120" s="112" t="s">
        <v>75</v>
      </c>
      <c r="E120" s="113">
        <f>SUM(E96:E119)</f>
        <v>119200</v>
      </c>
      <c r="F120" s="105"/>
      <c r="G120" s="105"/>
      <c r="H120" s="55"/>
      <c r="I120" s="145"/>
      <c r="J120" s="85"/>
      <c r="K120" s="84"/>
      <c r="L120" s="138"/>
      <c r="M120" s="84"/>
      <c r="N120" s="84"/>
      <c r="O120" s="84"/>
    </row>
    <row r="121" spans="1:19" s="86" customFormat="1" ht="12" x14ac:dyDescent="0.25">
      <c r="A121" s="71"/>
      <c r="B121" s="114"/>
      <c r="C121" s="143"/>
      <c r="D121" s="115"/>
      <c r="E121" s="116"/>
      <c r="F121" s="117"/>
      <c r="G121" s="117"/>
      <c r="H121" s="60"/>
      <c r="I121" s="84"/>
      <c r="J121" s="85"/>
      <c r="K121" s="84"/>
      <c r="L121" s="138"/>
      <c r="M121" s="84"/>
      <c r="N121" s="84"/>
      <c r="O121" s="84"/>
    </row>
    <row r="122" spans="1:19" s="86" customFormat="1" ht="12" x14ac:dyDescent="0.25">
      <c r="A122" s="71"/>
      <c r="B122" s="114"/>
      <c r="C122" s="143"/>
      <c r="D122" s="115"/>
      <c r="E122" s="116"/>
      <c r="F122" s="117"/>
      <c r="G122" s="117"/>
      <c r="H122" s="60"/>
      <c r="I122" s="84"/>
      <c r="J122" s="85"/>
      <c r="K122" s="84"/>
      <c r="L122" s="138"/>
      <c r="M122" s="84"/>
      <c r="N122" s="84"/>
      <c r="O122" s="84"/>
    </row>
    <row r="123" spans="1:19" s="86" customFormat="1" ht="12" x14ac:dyDescent="0.25">
      <c r="A123" s="60"/>
      <c r="B123" s="156" t="s">
        <v>221</v>
      </c>
      <c r="C123" s="156"/>
      <c r="D123" s="156"/>
      <c r="E123" s="156"/>
      <c r="F123" s="156"/>
      <c r="G123" s="156"/>
      <c r="H123" s="156"/>
      <c r="I123" s="84"/>
      <c r="J123" s="85"/>
      <c r="K123" s="84"/>
      <c r="L123" s="138"/>
      <c r="M123" s="84"/>
      <c r="N123" s="84"/>
      <c r="O123" s="84"/>
    </row>
    <row r="124" spans="1:19" s="86" customFormat="1" ht="12" x14ac:dyDescent="0.25">
      <c r="A124" s="60"/>
      <c r="B124" s="59"/>
      <c r="C124" s="60"/>
      <c r="D124" s="71"/>
      <c r="E124" s="101"/>
      <c r="F124" s="60"/>
      <c r="G124" s="60"/>
      <c r="H124" s="60"/>
      <c r="I124" s="84"/>
      <c r="J124" s="85"/>
      <c r="K124" s="84"/>
      <c r="L124" s="138"/>
      <c r="M124" s="84"/>
      <c r="N124" s="84"/>
      <c r="O124" s="84"/>
    </row>
    <row r="125" spans="1:19" s="86" customFormat="1" ht="24" x14ac:dyDescent="0.25">
      <c r="A125" s="63" t="s">
        <v>1</v>
      </c>
      <c r="B125" s="102" t="s">
        <v>91</v>
      </c>
      <c r="C125" s="63" t="s">
        <v>3</v>
      </c>
      <c r="D125" s="63" t="s">
        <v>92</v>
      </c>
      <c r="E125" s="103" t="s">
        <v>93</v>
      </c>
      <c r="F125" s="63" t="s">
        <v>94</v>
      </c>
      <c r="G125" s="88" t="s">
        <v>90</v>
      </c>
      <c r="H125" s="63" t="s">
        <v>7</v>
      </c>
      <c r="I125" s="88" t="s">
        <v>95</v>
      </c>
      <c r="J125" s="85"/>
      <c r="K125" s="84"/>
      <c r="L125" s="138"/>
      <c r="M125" s="84"/>
      <c r="N125" s="84"/>
      <c r="O125" s="84"/>
    </row>
    <row r="126" spans="1:19" s="86" customFormat="1" ht="33.75" customHeight="1" x14ac:dyDescent="0.25">
      <c r="A126" s="105">
        <v>1</v>
      </c>
      <c r="B126" s="120" t="s">
        <v>123</v>
      </c>
      <c r="C126" s="143"/>
      <c r="D126" s="109" t="s">
        <v>124</v>
      </c>
      <c r="E126" s="121">
        <v>580</v>
      </c>
      <c r="F126" s="105" t="s">
        <v>226</v>
      </c>
      <c r="G126" s="105" t="s">
        <v>232</v>
      </c>
      <c r="H126" s="61" t="s">
        <v>33</v>
      </c>
      <c r="I126" s="105" t="s">
        <v>96</v>
      </c>
      <c r="J126" s="85"/>
      <c r="K126" s="84"/>
      <c r="L126" s="138"/>
      <c r="M126" s="84"/>
      <c r="N126" s="84"/>
      <c r="O126" s="84"/>
    </row>
    <row r="127" spans="1:19" s="86" customFormat="1" ht="45" customHeight="1" x14ac:dyDescent="0.25">
      <c r="A127" s="105">
        <f t="shared" ref="A127:A165" si="3">A126+1</f>
        <v>2</v>
      </c>
      <c r="B127" s="120" t="s">
        <v>186</v>
      </c>
      <c r="C127" s="143"/>
      <c r="D127" s="62" t="s">
        <v>187</v>
      </c>
      <c r="E127" s="121">
        <v>3700</v>
      </c>
      <c r="F127" s="105" t="s">
        <v>230</v>
      </c>
      <c r="G127" s="105" t="s">
        <v>233</v>
      </c>
      <c r="H127" s="61" t="s">
        <v>33</v>
      </c>
      <c r="I127" s="105" t="s">
        <v>222</v>
      </c>
      <c r="J127" s="85"/>
      <c r="K127" s="84"/>
      <c r="L127" s="138"/>
      <c r="M127" s="84"/>
      <c r="N127" s="84"/>
      <c r="O127" s="84"/>
    </row>
    <row r="128" spans="1:19" s="86" customFormat="1" ht="45" customHeight="1" x14ac:dyDescent="0.25">
      <c r="A128" s="105">
        <f t="shared" si="3"/>
        <v>3</v>
      </c>
      <c r="B128" s="120" t="s">
        <v>186</v>
      </c>
      <c r="C128" s="143"/>
      <c r="D128" s="62" t="s">
        <v>187</v>
      </c>
      <c r="E128" s="121">
        <v>3500</v>
      </c>
      <c r="F128" s="105" t="s">
        <v>230</v>
      </c>
      <c r="G128" s="105" t="s">
        <v>233</v>
      </c>
      <c r="H128" s="61" t="s">
        <v>33</v>
      </c>
      <c r="I128" s="61" t="s">
        <v>223</v>
      </c>
      <c r="J128" s="85"/>
      <c r="K128" s="84"/>
      <c r="L128" s="138"/>
      <c r="M128" s="84"/>
      <c r="N128" s="84"/>
      <c r="O128" s="84"/>
    </row>
    <row r="129" spans="1:15" s="86" customFormat="1" ht="44.25" customHeight="1" x14ac:dyDescent="0.25">
      <c r="A129" s="105">
        <f t="shared" si="3"/>
        <v>4</v>
      </c>
      <c r="B129" s="120" t="s">
        <v>188</v>
      </c>
      <c r="C129" s="143"/>
      <c r="D129" s="62" t="s">
        <v>189</v>
      </c>
      <c r="E129" s="121">
        <v>2300</v>
      </c>
      <c r="F129" s="105" t="s">
        <v>230</v>
      </c>
      <c r="G129" s="105" t="s">
        <v>233</v>
      </c>
      <c r="H129" s="61" t="s">
        <v>33</v>
      </c>
      <c r="I129" s="61" t="s">
        <v>223</v>
      </c>
      <c r="J129" s="85"/>
      <c r="K129" s="84"/>
      <c r="L129" s="138"/>
      <c r="M129" s="84"/>
      <c r="N129" s="84"/>
      <c r="O129" s="84"/>
    </row>
    <row r="130" spans="1:15" s="86" customFormat="1" ht="41.25" customHeight="1" x14ac:dyDescent="0.25">
      <c r="A130" s="105">
        <f t="shared" si="3"/>
        <v>5</v>
      </c>
      <c r="B130" s="120" t="s">
        <v>188</v>
      </c>
      <c r="C130" s="143"/>
      <c r="D130" s="62" t="s">
        <v>189</v>
      </c>
      <c r="E130" s="121">
        <v>1700</v>
      </c>
      <c r="F130" s="105" t="s">
        <v>230</v>
      </c>
      <c r="G130" s="105" t="s">
        <v>233</v>
      </c>
      <c r="H130" s="61" t="s">
        <v>33</v>
      </c>
      <c r="I130" s="105" t="s">
        <v>96</v>
      </c>
      <c r="J130" s="85"/>
      <c r="K130" s="84"/>
      <c r="L130" s="138"/>
      <c r="M130" s="84"/>
      <c r="N130" s="84"/>
      <c r="O130" s="84"/>
    </row>
    <row r="131" spans="1:15" s="86" customFormat="1" ht="41.25" customHeight="1" x14ac:dyDescent="0.25">
      <c r="A131" s="105" t="e">
        <f>#REF!+1</f>
        <v>#REF!</v>
      </c>
      <c r="B131" s="120" t="s">
        <v>171</v>
      </c>
      <c r="C131" s="143"/>
      <c r="D131" s="62" t="s">
        <v>192</v>
      </c>
      <c r="E131" s="121">
        <v>740</v>
      </c>
      <c r="F131" s="105" t="s">
        <v>230</v>
      </c>
      <c r="G131" s="105" t="s">
        <v>233</v>
      </c>
      <c r="H131" s="61" t="s">
        <v>33</v>
      </c>
      <c r="I131" s="105" t="s">
        <v>224</v>
      </c>
      <c r="J131" s="85"/>
      <c r="K131" s="84"/>
      <c r="L131" s="138"/>
      <c r="M131" s="84"/>
      <c r="N131" s="84"/>
      <c r="O131" s="84"/>
    </row>
    <row r="132" spans="1:15" s="86" customFormat="1" ht="41.25" customHeight="1" x14ac:dyDescent="0.25">
      <c r="A132" s="105" t="e">
        <f t="shared" si="3"/>
        <v>#REF!</v>
      </c>
      <c r="B132" s="120" t="s">
        <v>171</v>
      </c>
      <c r="C132" s="143"/>
      <c r="D132" s="62" t="s">
        <v>192</v>
      </c>
      <c r="E132" s="121">
        <v>500</v>
      </c>
      <c r="F132" s="105" t="s">
        <v>230</v>
      </c>
      <c r="G132" s="105" t="s">
        <v>233</v>
      </c>
      <c r="H132" s="61" t="s">
        <v>33</v>
      </c>
      <c r="I132" s="105" t="s">
        <v>225</v>
      </c>
      <c r="J132" s="85"/>
      <c r="K132" s="84"/>
      <c r="L132" s="138"/>
      <c r="M132" s="84"/>
      <c r="N132" s="84"/>
      <c r="O132" s="84"/>
    </row>
    <row r="133" spans="1:15" s="86" customFormat="1" ht="39" customHeight="1" x14ac:dyDescent="0.25">
      <c r="A133" s="105" t="e">
        <f t="shared" si="3"/>
        <v>#REF!</v>
      </c>
      <c r="B133" s="120" t="s">
        <v>171</v>
      </c>
      <c r="C133" s="143"/>
      <c r="D133" s="62" t="s">
        <v>192</v>
      </c>
      <c r="E133" s="121">
        <v>500</v>
      </c>
      <c r="F133" s="105" t="s">
        <v>230</v>
      </c>
      <c r="G133" s="105" t="s">
        <v>233</v>
      </c>
      <c r="H133" s="61" t="s">
        <v>33</v>
      </c>
      <c r="I133" s="61" t="s">
        <v>223</v>
      </c>
      <c r="J133" s="85"/>
      <c r="K133" s="84"/>
      <c r="L133" s="138"/>
      <c r="M133" s="84"/>
      <c r="N133" s="84"/>
      <c r="O133" s="84"/>
    </row>
    <row r="134" spans="1:15" s="86" customFormat="1" ht="43.5" customHeight="1" x14ac:dyDescent="0.25">
      <c r="A134" s="105" t="e">
        <f t="shared" si="3"/>
        <v>#REF!</v>
      </c>
      <c r="B134" s="120" t="s">
        <v>171</v>
      </c>
      <c r="C134" s="143"/>
      <c r="D134" s="62" t="s">
        <v>192</v>
      </c>
      <c r="E134" s="121">
        <v>750</v>
      </c>
      <c r="F134" s="105" t="s">
        <v>230</v>
      </c>
      <c r="G134" s="105" t="s">
        <v>233</v>
      </c>
      <c r="H134" s="61" t="s">
        <v>33</v>
      </c>
      <c r="I134" s="105" t="s">
        <v>96</v>
      </c>
      <c r="J134" s="85"/>
      <c r="K134" s="84"/>
      <c r="L134" s="138"/>
      <c r="M134" s="84"/>
      <c r="N134" s="84"/>
      <c r="O134" s="84"/>
    </row>
    <row r="135" spans="1:15" s="86" customFormat="1" ht="44.25" customHeight="1" x14ac:dyDescent="0.25">
      <c r="A135" s="105" t="e">
        <f t="shared" si="3"/>
        <v>#REF!</v>
      </c>
      <c r="B135" s="120" t="s">
        <v>139</v>
      </c>
      <c r="C135" s="143"/>
      <c r="D135" s="62" t="s">
        <v>183</v>
      </c>
      <c r="E135" s="121">
        <v>500</v>
      </c>
      <c r="F135" s="105" t="s">
        <v>231</v>
      </c>
      <c r="G135" s="105" t="s">
        <v>235</v>
      </c>
      <c r="H135" s="61" t="s">
        <v>33</v>
      </c>
      <c r="I135" s="61" t="s">
        <v>223</v>
      </c>
      <c r="J135" s="85"/>
      <c r="K135" s="84"/>
      <c r="L135" s="138"/>
      <c r="M135" s="84"/>
      <c r="N135" s="84"/>
      <c r="O135" s="84"/>
    </row>
    <row r="136" spans="1:15" s="86" customFormat="1" ht="31.5" customHeight="1" x14ac:dyDescent="0.25">
      <c r="A136" s="105" t="e">
        <f t="shared" si="3"/>
        <v>#REF!</v>
      </c>
      <c r="B136" s="120" t="s">
        <v>193</v>
      </c>
      <c r="C136" s="143"/>
      <c r="D136" s="62" t="s">
        <v>194</v>
      </c>
      <c r="E136" s="121">
        <v>2700</v>
      </c>
      <c r="F136" s="105" t="s">
        <v>228</v>
      </c>
      <c r="G136" s="105" t="s">
        <v>236</v>
      </c>
      <c r="H136" s="61" t="s">
        <v>33</v>
      </c>
      <c r="I136" s="61" t="s">
        <v>222</v>
      </c>
      <c r="J136" s="85"/>
      <c r="K136" s="84"/>
      <c r="L136" s="138"/>
      <c r="M136" s="84"/>
      <c r="N136" s="84"/>
      <c r="O136" s="84"/>
    </row>
    <row r="137" spans="1:15" s="86" customFormat="1" ht="33" customHeight="1" x14ac:dyDescent="0.25">
      <c r="A137" s="105" t="e">
        <f t="shared" si="3"/>
        <v>#REF!</v>
      </c>
      <c r="B137" s="120" t="s">
        <v>193</v>
      </c>
      <c r="C137" s="143"/>
      <c r="D137" s="62" t="s">
        <v>194</v>
      </c>
      <c r="E137" s="121">
        <v>4600</v>
      </c>
      <c r="F137" s="105" t="s">
        <v>228</v>
      </c>
      <c r="G137" s="105" t="s">
        <v>236</v>
      </c>
      <c r="H137" s="61" t="s">
        <v>33</v>
      </c>
      <c r="I137" s="105" t="s">
        <v>96</v>
      </c>
      <c r="J137" s="85"/>
      <c r="K137" s="84"/>
      <c r="L137" s="138"/>
      <c r="M137" s="84"/>
      <c r="N137" s="84"/>
      <c r="O137" s="84"/>
    </row>
    <row r="138" spans="1:15" s="86" customFormat="1" ht="32.25" customHeight="1" x14ac:dyDescent="0.25">
      <c r="A138" s="105" t="e">
        <f t="shared" si="3"/>
        <v>#REF!</v>
      </c>
      <c r="B138" s="120" t="s">
        <v>195</v>
      </c>
      <c r="C138" s="143"/>
      <c r="D138" s="62" t="s">
        <v>196</v>
      </c>
      <c r="E138" s="121">
        <v>2300</v>
      </c>
      <c r="F138" s="105" t="s">
        <v>230</v>
      </c>
      <c r="G138" s="105" t="s">
        <v>233</v>
      </c>
      <c r="H138" s="61" t="s">
        <v>33</v>
      </c>
      <c r="I138" s="61" t="s">
        <v>223</v>
      </c>
      <c r="J138" s="85"/>
      <c r="K138" s="84"/>
      <c r="L138" s="138"/>
      <c r="M138" s="84"/>
      <c r="N138" s="84"/>
      <c r="O138" s="84"/>
    </row>
    <row r="139" spans="1:15" s="86" customFormat="1" ht="35.25" customHeight="1" x14ac:dyDescent="0.25">
      <c r="A139" s="105" t="e">
        <f t="shared" si="3"/>
        <v>#REF!</v>
      </c>
      <c r="B139" s="120" t="s">
        <v>195</v>
      </c>
      <c r="C139" s="143"/>
      <c r="D139" s="62" t="s">
        <v>196</v>
      </c>
      <c r="E139" s="121">
        <v>1700</v>
      </c>
      <c r="F139" s="105" t="s">
        <v>230</v>
      </c>
      <c r="G139" s="105" t="s">
        <v>233</v>
      </c>
      <c r="H139" s="61" t="s">
        <v>33</v>
      </c>
      <c r="I139" s="105" t="s">
        <v>96</v>
      </c>
      <c r="J139" s="85"/>
      <c r="K139" s="84"/>
      <c r="L139" s="138"/>
      <c r="M139" s="84"/>
      <c r="N139" s="84"/>
      <c r="O139" s="84"/>
    </row>
    <row r="140" spans="1:15" s="86" customFormat="1" ht="35.25" customHeight="1" x14ac:dyDescent="0.25">
      <c r="A140" s="105" t="e">
        <f t="shared" si="3"/>
        <v>#REF!</v>
      </c>
      <c r="B140" s="120" t="s">
        <v>197</v>
      </c>
      <c r="C140" s="143"/>
      <c r="D140" s="62" t="s">
        <v>198</v>
      </c>
      <c r="E140" s="121">
        <v>2700</v>
      </c>
      <c r="F140" s="105" t="s">
        <v>230</v>
      </c>
      <c r="G140" s="105" t="s">
        <v>233</v>
      </c>
      <c r="H140" s="61" t="s">
        <v>33</v>
      </c>
      <c r="I140" s="105" t="s">
        <v>96</v>
      </c>
      <c r="J140" s="85"/>
      <c r="K140" s="84"/>
      <c r="L140" s="138"/>
      <c r="M140" s="84"/>
      <c r="N140" s="84"/>
      <c r="O140" s="84"/>
    </row>
    <row r="141" spans="1:15" s="86" customFormat="1" ht="36" customHeight="1" x14ac:dyDescent="0.25">
      <c r="A141" s="105" t="e">
        <f t="shared" si="3"/>
        <v>#REF!</v>
      </c>
      <c r="B141" s="120" t="s">
        <v>199</v>
      </c>
      <c r="C141" s="143"/>
      <c r="D141" s="62" t="s">
        <v>200</v>
      </c>
      <c r="E141" s="121">
        <v>1000</v>
      </c>
      <c r="F141" s="105" t="s">
        <v>231</v>
      </c>
      <c r="G141" s="105" t="s">
        <v>235</v>
      </c>
      <c r="H141" s="61" t="s">
        <v>33</v>
      </c>
      <c r="I141" s="105" t="s">
        <v>224</v>
      </c>
      <c r="J141" s="85"/>
      <c r="K141" s="84"/>
      <c r="L141" s="138"/>
      <c r="M141" s="84"/>
      <c r="N141" s="84"/>
      <c r="O141" s="84"/>
    </row>
    <row r="142" spans="1:15" s="86" customFormat="1" ht="33.75" customHeight="1" x14ac:dyDescent="0.25">
      <c r="A142" s="105" t="e">
        <f t="shared" si="3"/>
        <v>#REF!</v>
      </c>
      <c r="B142" s="120" t="s">
        <v>199</v>
      </c>
      <c r="C142" s="143"/>
      <c r="D142" s="62" t="s">
        <v>200</v>
      </c>
      <c r="E142" s="121">
        <v>1500</v>
      </c>
      <c r="F142" s="105" t="s">
        <v>231</v>
      </c>
      <c r="G142" s="105" t="s">
        <v>235</v>
      </c>
      <c r="H142" s="61" t="s">
        <v>33</v>
      </c>
      <c r="I142" s="105" t="s">
        <v>225</v>
      </c>
      <c r="J142" s="85"/>
      <c r="K142" s="84"/>
      <c r="L142" s="138"/>
      <c r="M142" s="84"/>
      <c r="N142" s="84"/>
      <c r="O142" s="84"/>
    </row>
    <row r="143" spans="1:15" s="86" customFormat="1" ht="36.75" customHeight="1" x14ac:dyDescent="0.25">
      <c r="A143" s="105" t="e">
        <f t="shared" si="3"/>
        <v>#REF!</v>
      </c>
      <c r="B143" s="120" t="s">
        <v>199</v>
      </c>
      <c r="C143" s="143"/>
      <c r="D143" s="62" t="s">
        <v>200</v>
      </c>
      <c r="E143" s="121">
        <v>1500</v>
      </c>
      <c r="F143" s="105" t="s">
        <v>231</v>
      </c>
      <c r="G143" s="105" t="s">
        <v>235</v>
      </c>
      <c r="H143" s="61" t="s">
        <v>33</v>
      </c>
      <c r="I143" s="61" t="s">
        <v>223</v>
      </c>
      <c r="J143" s="85"/>
      <c r="K143" s="84"/>
      <c r="L143" s="138"/>
      <c r="M143" s="84"/>
      <c r="N143" s="84"/>
      <c r="O143" s="84"/>
    </row>
    <row r="144" spans="1:15" s="86" customFormat="1" ht="33.75" customHeight="1" x14ac:dyDescent="0.25">
      <c r="A144" s="105" t="e">
        <f t="shared" si="3"/>
        <v>#REF!</v>
      </c>
      <c r="B144" s="120" t="s">
        <v>199</v>
      </c>
      <c r="C144" s="143"/>
      <c r="D144" s="62" t="s">
        <v>200</v>
      </c>
      <c r="E144" s="121">
        <v>1500</v>
      </c>
      <c r="F144" s="105" t="s">
        <v>231</v>
      </c>
      <c r="G144" s="105" t="s">
        <v>235</v>
      </c>
      <c r="H144" s="61" t="s">
        <v>33</v>
      </c>
      <c r="I144" s="105" t="s">
        <v>96</v>
      </c>
      <c r="J144" s="85"/>
      <c r="K144" s="84"/>
      <c r="L144" s="138"/>
      <c r="M144" s="84"/>
      <c r="N144" s="84"/>
      <c r="O144" s="84"/>
    </row>
    <row r="145" spans="1:15" s="86" customFormat="1" ht="33" customHeight="1" x14ac:dyDescent="0.25">
      <c r="A145" s="105" t="e">
        <f>#REF!+1</f>
        <v>#REF!</v>
      </c>
      <c r="B145" s="120" t="s">
        <v>201</v>
      </c>
      <c r="C145" s="143"/>
      <c r="D145" s="62" t="s">
        <v>202</v>
      </c>
      <c r="E145" s="121">
        <v>1500</v>
      </c>
      <c r="F145" s="105" t="s">
        <v>227</v>
      </c>
      <c r="G145" s="105" t="s">
        <v>234</v>
      </c>
      <c r="H145" s="61" t="s">
        <v>33</v>
      </c>
      <c r="I145" s="61" t="s">
        <v>223</v>
      </c>
      <c r="J145" s="85"/>
      <c r="K145" s="84"/>
      <c r="L145" s="138"/>
      <c r="M145" s="84"/>
      <c r="N145" s="84"/>
      <c r="O145" s="84"/>
    </row>
    <row r="146" spans="1:15" s="86" customFormat="1" ht="33" customHeight="1" x14ac:dyDescent="0.25">
      <c r="A146" s="105" t="e">
        <f t="shared" si="3"/>
        <v>#REF!</v>
      </c>
      <c r="B146" s="120" t="s">
        <v>203</v>
      </c>
      <c r="C146" s="143"/>
      <c r="D146" s="62" t="s">
        <v>204</v>
      </c>
      <c r="E146" s="121">
        <v>7500</v>
      </c>
      <c r="F146" s="105" t="s">
        <v>230</v>
      </c>
      <c r="G146" s="105" t="s">
        <v>233</v>
      </c>
      <c r="H146" s="61" t="s">
        <v>33</v>
      </c>
      <c r="I146" s="61" t="s">
        <v>223</v>
      </c>
      <c r="J146" s="85"/>
      <c r="K146" s="84"/>
      <c r="L146" s="138"/>
      <c r="M146" s="84"/>
      <c r="N146" s="84"/>
      <c r="O146" s="84"/>
    </row>
    <row r="147" spans="1:15" s="86" customFormat="1" ht="36" customHeight="1" x14ac:dyDescent="0.25">
      <c r="A147" s="105" t="e">
        <f t="shared" si="3"/>
        <v>#REF!</v>
      </c>
      <c r="B147" s="120" t="s">
        <v>203</v>
      </c>
      <c r="C147" s="143"/>
      <c r="D147" s="62" t="s">
        <v>204</v>
      </c>
      <c r="E147" s="121">
        <v>2700</v>
      </c>
      <c r="F147" s="105" t="s">
        <v>230</v>
      </c>
      <c r="G147" s="105" t="s">
        <v>233</v>
      </c>
      <c r="H147" s="61" t="s">
        <v>33</v>
      </c>
      <c r="I147" s="105" t="s">
        <v>96</v>
      </c>
      <c r="J147" s="85"/>
      <c r="K147" s="84"/>
      <c r="L147" s="138"/>
      <c r="M147" s="84"/>
      <c r="N147" s="84"/>
      <c r="O147" s="84"/>
    </row>
    <row r="148" spans="1:15" s="86" customFormat="1" ht="54.75" customHeight="1" x14ac:dyDescent="0.25">
      <c r="A148" s="105" t="e">
        <f t="shared" si="3"/>
        <v>#REF!</v>
      </c>
      <c r="B148" s="120" t="s">
        <v>205</v>
      </c>
      <c r="C148" s="143"/>
      <c r="D148" s="62" t="s">
        <v>206</v>
      </c>
      <c r="E148" s="121">
        <v>3500</v>
      </c>
      <c r="F148" s="105" t="s">
        <v>229</v>
      </c>
      <c r="G148" s="105" t="s">
        <v>237</v>
      </c>
      <c r="H148" s="61" t="s">
        <v>33</v>
      </c>
      <c r="I148" s="61" t="s">
        <v>223</v>
      </c>
      <c r="J148" s="85"/>
      <c r="K148" s="84"/>
      <c r="L148" s="138"/>
      <c r="M148" s="84"/>
      <c r="N148" s="84"/>
      <c r="O148" s="84"/>
    </row>
    <row r="149" spans="1:15" s="86" customFormat="1" ht="33" customHeight="1" x14ac:dyDescent="0.25">
      <c r="A149" s="105" t="e">
        <f t="shared" si="3"/>
        <v>#REF!</v>
      </c>
      <c r="B149" s="120" t="s">
        <v>207</v>
      </c>
      <c r="C149" s="143"/>
      <c r="D149" s="62" t="s">
        <v>208</v>
      </c>
      <c r="E149" s="121">
        <v>1500</v>
      </c>
      <c r="F149" s="105" t="s">
        <v>231</v>
      </c>
      <c r="G149" s="105" t="s">
        <v>235</v>
      </c>
      <c r="H149" s="61" t="s">
        <v>33</v>
      </c>
      <c r="I149" s="61" t="s">
        <v>223</v>
      </c>
      <c r="J149" s="85"/>
      <c r="K149" s="84"/>
      <c r="L149" s="138"/>
      <c r="M149" s="84"/>
      <c r="N149" s="84"/>
      <c r="O149" s="84"/>
    </row>
    <row r="150" spans="1:15" s="86" customFormat="1" ht="36.75" customHeight="1" x14ac:dyDescent="0.25">
      <c r="A150" s="105" t="e">
        <f t="shared" si="3"/>
        <v>#REF!</v>
      </c>
      <c r="B150" s="120" t="s">
        <v>207</v>
      </c>
      <c r="C150" s="143"/>
      <c r="D150" s="62" t="s">
        <v>208</v>
      </c>
      <c r="E150" s="121">
        <v>490</v>
      </c>
      <c r="F150" s="105" t="s">
        <v>231</v>
      </c>
      <c r="G150" s="105" t="s">
        <v>235</v>
      </c>
      <c r="H150" s="61" t="s">
        <v>33</v>
      </c>
      <c r="I150" s="105" t="s">
        <v>96</v>
      </c>
      <c r="J150" s="85"/>
      <c r="K150" s="84"/>
      <c r="L150" s="138"/>
      <c r="M150" s="84"/>
      <c r="N150" s="84"/>
      <c r="O150" s="84"/>
    </row>
    <row r="151" spans="1:15" s="86" customFormat="1" ht="36.75" customHeight="1" x14ac:dyDescent="0.25">
      <c r="A151" s="105" t="e">
        <f t="shared" si="3"/>
        <v>#REF!</v>
      </c>
      <c r="B151" s="120" t="s">
        <v>209</v>
      </c>
      <c r="C151" s="143"/>
      <c r="D151" s="62" t="s">
        <v>210</v>
      </c>
      <c r="E151" s="121">
        <v>3000</v>
      </c>
      <c r="F151" s="105" t="s">
        <v>229</v>
      </c>
      <c r="G151" s="105" t="s">
        <v>237</v>
      </c>
      <c r="H151" s="61" t="s">
        <v>33</v>
      </c>
      <c r="I151" s="61" t="s">
        <v>223</v>
      </c>
      <c r="J151" s="85"/>
      <c r="K151" s="84"/>
      <c r="L151" s="138"/>
      <c r="M151" s="84"/>
      <c r="N151" s="84"/>
      <c r="O151" s="84"/>
    </row>
    <row r="152" spans="1:15" s="86" customFormat="1" ht="33.75" customHeight="1" x14ac:dyDescent="0.25">
      <c r="A152" s="105" t="e">
        <f t="shared" si="3"/>
        <v>#REF!</v>
      </c>
      <c r="B152" s="120" t="s">
        <v>209</v>
      </c>
      <c r="C152" s="143"/>
      <c r="D152" s="62" t="s">
        <v>210</v>
      </c>
      <c r="E152" s="121">
        <v>830</v>
      </c>
      <c r="F152" s="105" t="s">
        <v>229</v>
      </c>
      <c r="G152" s="105" t="s">
        <v>237</v>
      </c>
      <c r="H152" s="61" t="s">
        <v>33</v>
      </c>
      <c r="I152" s="105" t="s">
        <v>96</v>
      </c>
      <c r="J152" s="85"/>
      <c r="K152" s="84"/>
      <c r="L152" s="138"/>
      <c r="M152" s="84"/>
      <c r="N152" s="84"/>
      <c r="O152" s="84"/>
    </row>
    <row r="153" spans="1:15" s="86" customFormat="1" ht="32.25" customHeight="1" x14ac:dyDescent="0.25">
      <c r="A153" s="105" t="e">
        <f>#REF!+1</f>
        <v>#REF!</v>
      </c>
      <c r="B153" s="120" t="s">
        <v>211</v>
      </c>
      <c r="C153" s="143"/>
      <c r="D153" s="62" t="s">
        <v>212</v>
      </c>
      <c r="E153" s="121">
        <v>500</v>
      </c>
      <c r="F153" s="105" t="s">
        <v>231</v>
      </c>
      <c r="G153" s="105" t="s">
        <v>235</v>
      </c>
      <c r="H153" s="61" t="s">
        <v>33</v>
      </c>
      <c r="I153" s="61" t="s">
        <v>223</v>
      </c>
      <c r="J153" s="85"/>
      <c r="K153" s="84"/>
      <c r="L153" s="138"/>
      <c r="M153" s="84"/>
      <c r="N153" s="84"/>
      <c r="O153" s="84"/>
    </row>
    <row r="154" spans="1:15" s="86" customFormat="1" ht="30.75" customHeight="1" x14ac:dyDescent="0.25">
      <c r="A154" s="105" t="e">
        <f t="shared" si="3"/>
        <v>#REF!</v>
      </c>
      <c r="B154" s="120" t="s">
        <v>213</v>
      </c>
      <c r="C154" s="143"/>
      <c r="D154" s="61" t="s">
        <v>264</v>
      </c>
      <c r="E154" s="121">
        <v>790</v>
      </c>
      <c r="F154" s="105" t="s">
        <v>230</v>
      </c>
      <c r="G154" s="105" t="s">
        <v>233</v>
      </c>
      <c r="H154" s="61" t="s">
        <v>33</v>
      </c>
      <c r="I154" s="61" t="s">
        <v>222</v>
      </c>
      <c r="J154" s="85"/>
      <c r="K154" s="84"/>
      <c r="L154" s="138"/>
      <c r="M154" s="84"/>
      <c r="N154" s="84"/>
      <c r="O154" s="84"/>
    </row>
    <row r="155" spans="1:15" s="86" customFormat="1" ht="32.25" customHeight="1" x14ac:dyDescent="0.25">
      <c r="A155" s="105" t="e">
        <f t="shared" si="3"/>
        <v>#REF!</v>
      </c>
      <c r="B155" s="120" t="s">
        <v>137</v>
      </c>
      <c r="C155" s="143"/>
      <c r="D155" s="62" t="s">
        <v>184</v>
      </c>
      <c r="E155" s="121">
        <v>1000</v>
      </c>
      <c r="F155" s="105" t="s">
        <v>226</v>
      </c>
      <c r="G155" s="105" t="s">
        <v>232</v>
      </c>
      <c r="H155" s="61" t="s">
        <v>33</v>
      </c>
      <c r="I155" s="105" t="s">
        <v>224</v>
      </c>
      <c r="J155" s="85"/>
      <c r="K155" s="84"/>
      <c r="L155" s="138"/>
      <c r="M155" s="84"/>
      <c r="N155" s="84"/>
      <c r="O155" s="84"/>
    </row>
    <row r="156" spans="1:15" s="86" customFormat="1" ht="35.25" customHeight="1" x14ac:dyDescent="0.25">
      <c r="A156" s="105" t="e">
        <f t="shared" si="3"/>
        <v>#REF!</v>
      </c>
      <c r="B156" s="120" t="s">
        <v>137</v>
      </c>
      <c r="C156" s="143"/>
      <c r="D156" s="62" t="s">
        <v>184</v>
      </c>
      <c r="E156" s="121">
        <v>500</v>
      </c>
      <c r="F156" s="105" t="s">
        <v>226</v>
      </c>
      <c r="G156" s="105" t="s">
        <v>232</v>
      </c>
      <c r="H156" s="61" t="s">
        <v>33</v>
      </c>
      <c r="I156" s="105" t="s">
        <v>96</v>
      </c>
      <c r="J156" s="85"/>
      <c r="K156" s="84"/>
      <c r="L156" s="138"/>
      <c r="M156" s="84"/>
      <c r="N156" s="84"/>
      <c r="O156" s="84"/>
    </row>
    <row r="157" spans="1:15" s="86" customFormat="1" ht="36" customHeight="1" x14ac:dyDescent="0.25">
      <c r="A157" s="105" t="e">
        <f t="shared" si="3"/>
        <v>#REF!</v>
      </c>
      <c r="B157" s="120" t="s">
        <v>214</v>
      </c>
      <c r="C157" s="143"/>
      <c r="D157" s="62" t="s">
        <v>215</v>
      </c>
      <c r="E157" s="121">
        <v>500</v>
      </c>
      <c r="F157" s="105" t="s">
        <v>230</v>
      </c>
      <c r="G157" s="105" t="s">
        <v>233</v>
      </c>
      <c r="H157" s="61" t="s">
        <v>33</v>
      </c>
      <c r="I157" s="105" t="s">
        <v>225</v>
      </c>
      <c r="J157" s="85"/>
      <c r="K157" s="84"/>
      <c r="L157" s="138"/>
      <c r="M157" s="84"/>
      <c r="N157" s="84"/>
      <c r="O157" s="84"/>
    </row>
    <row r="158" spans="1:15" s="86" customFormat="1" ht="33" customHeight="1" x14ac:dyDescent="0.25">
      <c r="A158" s="105" t="e">
        <f t="shared" si="3"/>
        <v>#REF!</v>
      </c>
      <c r="B158" s="120" t="s">
        <v>214</v>
      </c>
      <c r="C158" s="143"/>
      <c r="D158" s="62" t="s">
        <v>215</v>
      </c>
      <c r="E158" s="121">
        <v>750</v>
      </c>
      <c r="F158" s="105" t="s">
        <v>230</v>
      </c>
      <c r="G158" s="105" t="s">
        <v>233</v>
      </c>
      <c r="H158" s="61" t="s">
        <v>33</v>
      </c>
      <c r="I158" s="105" t="s">
        <v>96</v>
      </c>
      <c r="J158" s="85"/>
      <c r="K158" s="84"/>
      <c r="L158" s="138"/>
      <c r="M158" s="84"/>
      <c r="N158" s="84"/>
      <c r="O158" s="84"/>
    </row>
    <row r="159" spans="1:15" s="86" customFormat="1" ht="31.5" customHeight="1" x14ac:dyDescent="0.25">
      <c r="A159" s="105" t="e">
        <f t="shared" si="3"/>
        <v>#REF!</v>
      </c>
      <c r="B159" s="120" t="s">
        <v>216</v>
      </c>
      <c r="C159" s="143"/>
      <c r="D159" s="62" t="s">
        <v>217</v>
      </c>
      <c r="E159" s="121">
        <v>1500</v>
      </c>
      <c r="F159" s="105" t="s">
        <v>231</v>
      </c>
      <c r="G159" s="105" t="s">
        <v>235</v>
      </c>
      <c r="H159" s="61" t="s">
        <v>33</v>
      </c>
      <c r="I159" s="61" t="s">
        <v>222</v>
      </c>
      <c r="J159" s="85"/>
      <c r="K159" s="84"/>
      <c r="L159" s="138"/>
      <c r="M159" s="84"/>
      <c r="N159" s="84"/>
      <c r="O159" s="84"/>
    </row>
    <row r="160" spans="1:15" s="86" customFormat="1" ht="29.25" customHeight="1" x14ac:dyDescent="0.25">
      <c r="A160" s="105" t="e">
        <f t="shared" si="3"/>
        <v>#REF!</v>
      </c>
      <c r="B160" s="120" t="s">
        <v>216</v>
      </c>
      <c r="C160" s="143"/>
      <c r="D160" s="62" t="s">
        <v>217</v>
      </c>
      <c r="E160" s="121">
        <v>1000</v>
      </c>
      <c r="F160" s="105" t="s">
        <v>231</v>
      </c>
      <c r="G160" s="105" t="s">
        <v>235</v>
      </c>
      <c r="H160" s="61" t="s">
        <v>33</v>
      </c>
      <c r="I160" s="105" t="s">
        <v>224</v>
      </c>
      <c r="J160" s="85"/>
      <c r="K160" s="84"/>
      <c r="L160" s="138"/>
      <c r="M160" s="84"/>
      <c r="N160" s="84"/>
      <c r="O160" s="84"/>
    </row>
    <row r="161" spans="1:16" s="86" customFormat="1" ht="32.25" customHeight="1" x14ac:dyDescent="0.25">
      <c r="A161" s="105" t="e">
        <f t="shared" si="3"/>
        <v>#REF!</v>
      </c>
      <c r="B161" s="120" t="s">
        <v>216</v>
      </c>
      <c r="C161" s="143"/>
      <c r="D161" s="62" t="s">
        <v>217</v>
      </c>
      <c r="E161" s="121">
        <v>1500</v>
      </c>
      <c r="F161" s="105" t="s">
        <v>231</v>
      </c>
      <c r="G161" s="105" t="s">
        <v>235</v>
      </c>
      <c r="H161" s="61" t="s">
        <v>33</v>
      </c>
      <c r="I161" s="105" t="s">
        <v>225</v>
      </c>
      <c r="J161" s="85"/>
      <c r="K161" s="84"/>
      <c r="L161" s="138"/>
      <c r="M161" s="84"/>
      <c r="N161" s="84"/>
      <c r="O161" s="84"/>
    </row>
    <row r="162" spans="1:16" s="86" customFormat="1" ht="31.5" customHeight="1" x14ac:dyDescent="0.25">
      <c r="A162" s="105" t="e">
        <f t="shared" si="3"/>
        <v>#REF!</v>
      </c>
      <c r="B162" s="120" t="s">
        <v>216</v>
      </c>
      <c r="C162" s="143"/>
      <c r="D162" s="62" t="s">
        <v>217</v>
      </c>
      <c r="E162" s="121">
        <v>1500</v>
      </c>
      <c r="F162" s="105" t="s">
        <v>231</v>
      </c>
      <c r="G162" s="105" t="s">
        <v>235</v>
      </c>
      <c r="H162" s="61" t="s">
        <v>33</v>
      </c>
      <c r="I162" s="61" t="s">
        <v>223</v>
      </c>
      <c r="J162" s="85"/>
      <c r="K162" s="84"/>
      <c r="L162" s="138"/>
      <c r="M162" s="84"/>
      <c r="N162" s="84"/>
      <c r="O162" s="84"/>
    </row>
    <row r="163" spans="1:16" s="86" customFormat="1" ht="33" customHeight="1" x14ac:dyDescent="0.25">
      <c r="A163" s="105" t="e">
        <f t="shared" si="3"/>
        <v>#REF!</v>
      </c>
      <c r="B163" s="120" t="s">
        <v>216</v>
      </c>
      <c r="C163" s="143"/>
      <c r="D163" s="62" t="s">
        <v>217</v>
      </c>
      <c r="E163" s="121">
        <v>1500</v>
      </c>
      <c r="F163" s="105" t="s">
        <v>231</v>
      </c>
      <c r="G163" s="105" t="s">
        <v>235</v>
      </c>
      <c r="H163" s="61" t="s">
        <v>33</v>
      </c>
      <c r="I163" s="105" t="s">
        <v>96</v>
      </c>
      <c r="J163" s="85"/>
      <c r="K163" s="84"/>
      <c r="L163" s="138"/>
      <c r="M163" s="84"/>
      <c r="N163" s="84"/>
      <c r="O163" s="84"/>
    </row>
    <row r="164" spans="1:16" s="86" customFormat="1" ht="31.5" customHeight="1" x14ac:dyDescent="0.25">
      <c r="A164" s="105" t="e">
        <f t="shared" si="3"/>
        <v>#REF!</v>
      </c>
      <c r="B164" s="120" t="s">
        <v>136</v>
      </c>
      <c r="C164" s="143"/>
      <c r="D164" s="62" t="s">
        <v>185</v>
      </c>
      <c r="E164" s="121">
        <v>1200</v>
      </c>
      <c r="F164" s="105" t="s">
        <v>229</v>
      </c>
      <c r="G164" s="105" t="s">
        <v>237</v>
      </c>
      <c r="H164" s="61" t="s">
        <v>33</v>
      </c>
      <c r="I164" s="105" t="s">
        <v>224</v>
      </c>
      <c r="J164" s="85"/>
      <c r="K164" s="84"/>
      <c r="L164" s="138"/>
      <c r="M164" s="84"/>
      <c r="N164" s="84"/>
      <c r="O164" s="84"/>
    </row>
    <row r="165" spans="1:16" s="86" customFormat="1" ht="28.5" customHeight="1" x14ac:dyDescent="0.25">
      <c r="A165" s="106" t="e">
        <f t="shared" si="3"/>
        <v>#REF!</v>
      </c>
      <c r="B165" s="120" t="s">
        <v>136</v>
      </c>
      <c r="C165" s="143"/>
      <c r="D165" s="62" t="s">
        <v>185</v>
      </c>
      <c r="E165" s="122">
        <v>570</v>
      </c>
      <c r="F165" s="105" t="s">
        <v>229</v>
      </c>
      <c r="G165" s="106" t="s">
        <v>237</v>
      </c>
      <c r="H165" s="123" t="s">
        <v>33</v>
      </c>
      <c r="I165" s="105" t="s">
        <v>96</v>
      </c>
      <c r="J165" s="85"/>
      <c r="K165" s="84"/>
      <c r="L165" s="138"/>
      <c r="M165" s="84"/>
      <c r="N165" s="84"/>
      <c r="O165" s="84"/>
    </row>
    <row r="166" spans="1:16" s="86" customFormat="1" ht="12" x14ac:dyDescent="0.25">
      <c r="A166" s="63"/>
      <c r="B166" s="104"/>
      <c r="C166" s="88"/>
      <c r="D166" s="112" t="s">
        <v>75</v>
      </c>
      <c r="E166" s="113" t="e">
        <f>SUM(E126:E165)-#REF!-#REF!-#REF!-#REF!-#REF!-#REF!</f>
        <v>#REF!</v>
      </c>
      <c r="F166" s="105"/>
      <c r="G166" s="105"/>
      <c r="H166" s="55"/>
      <c r="I166" s="84"/>
      <c r="J166" s="85"/>
      <c r="K166" s="84"/>
      <c r="L166" s="138"/>
      <c r="M166" s="84"/>
      <c r="N166" s="84"/>
      <c r="O166" s="84"/>
    </row>
    <row r="167" spans="1:16" s="86" customFormat="1" ht="12" x14ac:dyDescent="0.25">
      <c r="A167" s="71"/>
      <c r="B167" s="114"/>
      <c r="C167" s="143"/>
      <c r="D167" s="115"/>
      <c r="E167" s="116"/>
      <c r="F167" s="117"/>
      <c r="G167" s="117"/>
      <c r="H167" s="60"/>
      <c r="I167" s="84"/>
      <c r="J167" s="85"/>
      <c r="K167" s="84"/>
      <c r="L167" s="138"/>
      <c r="M167" s="84"/>
      <c r="N167" s="84"/>
      <c r="O167" s="84"/>
    </row>
    <row r="168" spans="1:16" s="86" customFormat="1" ht="12" x14ac:dyDescent="0.25">
      <c r="A168" s="71"/>
      <c r="B168" s="114"/>
      <c r="C168" s="143"/>
      <c r="D168" s="115"/>
      <c r="E168" s="116"/>
      <c r="F168" s="117"/>
      <c r="G168" s="117"/>
      <c r="H168" s="60"/>
      <c r="I168" s="84"/>
      <c r="J168" s="85"/>
      <c r="K168" s="84"/>
      <c r="L168" s="138"/>
      <c r="M168" s="84"/>
      <c r="N168" s="84"/>
      <c r="O168" s="84"/>
      <c r="P168" s="143"/>
    </row>
    <row r="169" spans="1:16" s="86" customFormat="1" ht="12" x14ac:dyDescent="0.25">
      <c r="A169" s="60"/>
      <c r="B169" s="156" t="s">
        <v>240</v>
      </c>
      <c r="C169" s="156"/>
      <c r="D169" s="156"/>
      <c r="E169" s="156"/>
      <c r="F169" s="156"/>
      <c r="G169" s="156"/>
      <c r="H169" s="156"/>
      <c r="I169" s="84"/>
      <c r="J169" s="85"/>
      <c r="K169" s="84"/>
      <c r="L169" s="138"/>
      <c r="M169" s="84"/>
      <c r="N169" s="84"/>
      <c r="O169" s="84"/>
    </row>
    <row r="170" spans="1:16" s="86" customFormat="1" ht="12" x14ac:dyDescent="0.25">
      <c r="A170" s="60"/>
      <c r="B170" s="59"/>
      <c r="C170" s="60"/>
      <c r="D170" s="71"/>
      <c r="E170" s="101"/>
      <c r="F170" s="60"/>
      <c r="G170" s="60"/>
      <c r="H170" s="60"/>
      <c r="I170" s="84"/>
      <c r="J170" s="85"/>
      <c r="K170" s="84"/>
      <c r="L170" s="138"/>
      <c r="M170" s="84"/>
      <c r="N170" s="84"/>
      <c r="O170" s="84"/>
      <c r="P170" s="143"/>
    </row>
    <row r="171" spans="1:16" s="86" customFormat="1" ht="24" x14ac:dyDescent="0.25">
      <c r="A171" s="63" t="s">
        <v>1</v>
      </c>
      <c r="B171" s="102" t="s">
        <v>91</v>
      </c>
      <c r="C171" s="63" t="s">
        <v>3</v>
      </c>
      <c r="D171" s="63" t="s">
        <v>92</v>
      </c>
      <c r="E171" s="103" t="s">
        <v>93</v>
      </c>
      <c r="F171" s="63" t="s">
        <v>94</v>
      </c>
      <c r="G171" s="88" t="s">
        <v>90</v>
      </c>
      <c r="H171" s="63" t="s">
        <v>7</v>
      </c>
      <c r="I171" s="88" t="s">
        <v>95</v>
      </c>
      <c r="J171" s="85"/>
      <c r="K171" s="84"/>
      <c r="L171" s="138"/>
      <c r="M171" s="84"/>
      <c r="N171" s="84"/>
      <c r="O171" s="84"/>
    </row>
    <row r="172" spans="1:16" s="86" customFormat="1" ht="40.5" customHeight="1" x14ac:dyDescent="0.25">
      <c r="A172" s="55">
        <v>1</v>
      </c>
      <c r="B172" s="124" t="s">
        <v>241</v>
      </c>
      <c r="C172" s="88"/>
      <c r="D172" s="62" t="s">
        <v>245</v>
      </c>
      <c r="E172" s="62">
        <v>20000</v>
      </c>
      <c r="F172" s="125" t="s">
        <v>249</v>
      </c>
      <c r="G172" s="105" t="s">
        <v>251</v>
      </c>
      <c r="H172" s="62" t="s">
        <v>12</v>
      </c>
      <c r="I172" s="62" t="s">
        <v>270</v>
      </c>
      <c r="J172" s="85"/>
      <c r="K172" s="84"/>
      <c r="L172" s="138"/>
      <c r="M172" s="84"/>
      <c r="N172" s="84"/>
      <c r="O172" s="84"/>
      <c r="P172" s="143"/>
    </row>
    <row r="173" spans="1:16" s="86" customFormat="1" ht="44.25" customHeight="1" x14ac:dyDescent="0.25">
      <c r="A173" s="55">
        <f>A172+1</f>
        <v>2</v>
      </c>
      <c r="B173" s="148" t="s">
        <v>242</v>
      </c>
      <c r="C173" s="154"/>
      <c r="D173" s="149" t="s">
        <v>246</v>
      </c>
      <c r="E173" s="62">
        <v>8000</v>
      </c>
      <c r="F173" s="125" t="s">
        <v>249</v>
      </c>
      <c r="G173" s="105" t="s">
        <v>251</v>
      </c>
      <c r="H173" s="62" t="s">
        <v>12</v>
      </c>
      <c r="I173" s="62" t="s">
        <v>270</v>
      </c>
      <c r="J173" s="85"/>
      <c r="K173" s="84"/>
      <c r="L173" s="138"/>
      <c r="M173" s="84"/>
      <c r="N173" s="84"/>
      <c r="O173" s="84"/>
    </row>
    <row r="174" spans="1:16" s="86" customFormat="1" ht="45" customHeight="1" x14ac:dyDescent="0.25">
      <c r="A174" s="55">
        <f>A173+1</f>
        <v>3</v>
      </c>
      <c r="B174" s="124" t="s">
        <v>243</v>
      </c>
      <c r="C174" s="88"/>
      <c r="D174" s="62" t="s">
        <v>247</v>
      </c>
      <c r="E174" s="62">
        <v>20000</v>
      </c>
      <c r="F174" s="125" t="s">
        <v>250</v>
      </c>
      <c r="G174" s="105" t="s">
        <v>252</v>
      </c>
      <c r="H174" s="62" t="s">
        <v>12</v>
      </c>
      <c r="I174" s="62" t="s">
        <v>270</v>
      </c>
      <c r="J174" s="85"/>
      <c r="K174" s="84"/>
      <c r="L174" s="138"/>
      <c r="M174" s="84"/>
      <c r="N174" s="84"/>
      <c r="O174" s="84"/>
      <c r="P174" s="143"/>
    </row>
    <row r="175" spans="1:16" s="86" customFormat="1" ht="42.75" customHeight="1" x14ac:dyDescent="0.25">
      <c r="A175" s="80">
        <f>A174+1</f>
        <v>4</v>
      </c>
      <c r="B175" s="126" t="s">
        <v>244</v>
      </c>
      <c r="C175" s="90"/>
      <c r="D175" s="127" t="s">
        <v>248</v>
      </c>
      <c r="E175" s="127">
        <v>12000</v>
      </c>
      <c r="F175" s="128" t="s">
        <v>249</v>
      </c>
      <c r="G175" s="106" t="s">
        <v>251</v>
      </c>
      <c r="H175" s="127" t="s">
        <v>12</v>
      </c>
      <c r="I175" s="62" t="s">
        <v>270</v>
      </c>
      <c r="J175" s="85"/>
      <c r="K175" s="84"/>
      <c r="L175" s="138"/>
      <c r="M175" s="84"/>
      <c r="N175" s="84"/>
      <c r="O175" s="84"/>
    </row>
    <row r="176" spans="1:16" s="86" customFormat="1" ht="36" x14ac:dyDescent="0.25">
      <c r="A176" s="80">
        <f>A175+1</f>
        <v>5</v>
      </c>
      <c r="B176" s="74" t="s">
        <v>265</v>
      </c>
      <c r="C176" s="73" t="s">
        <v>276</v>
      </c>
      <c r="D176" s="129" t="s">
        <v>276</v>
      </c>
      <c r="E176" s="62">
        <v>100000</v>
      </c>
      <c r="F176" s="128" t="s">
        <v>279</v>
      </c>
      <c r="G176" s="106" t="s">
        <v>280</v>
      </c>
      <c r="H176" s="127" t="s">
        <v>12</v>
      </c>
      <c r="I176" s="62" t="s">
        <v>270</v>
      </c>
      <c r="J176" s="85"/>
      <c r="K176" s="84"/>
      <c r="L176" s="138"/>
      <c r="M176" s="84"/>
      <c r="N176" s="84"/>
      <c r="O176" s="84"/>
      <c r="P176" s="143"/>
    </row>
    <row r="177" spans="1:15" s="86" customFormat="1" ht="12" x14ac:dyDescent="0.25">
      <c r="A177" s="63"/>
      <c r="B177" s="104"/>
      <c r="C177" s="88"/>
      <c r="D177" s="112" t="s">
        <v>75</v>
      </c>
      <c r="E177" s="113">
        <f>SUM(E172:E176)</f>
        <v>160000</v>
      </c>
      <c r="F177" s="105"/>
      <c r="G177" s="105"/>
      <c r="H177" s="55"/>
      <c r="I177" s="145"/>
      <c r="J177" s="85"/>
      <c r="K177" s="84"/>
      <c r="L177" s="138"/>
      <c r="M177" s="84"/>
      <c r="N177" s="84"/>
      <c r="O177" s="84"/>
    </row>
    <row r="178" spans="1:15" s="86" customFormat="1" ht="12" x14ac:dyDescent="0.25">
      <c r="A178" s="71"/>
      <c r="B178" s="114"/>
      <c r="C178" s="143"/>
      <c r="D178" s="115"/>
      <c r="E178" s="116"/>
      <c r="F178" s="117"/>
      <c r="G178" s="117"/>
      <c r="H178" s="60"/>
      <c r="I178" s="84"/>
      <c r="J178" s="85"/>
      <c r="K178" s="84"/>
      <c r="L178" s="138"/>
      <c r="M178" s="84"/>
      <c r="N178" s="84"/>
      <c r="O178" s="84"/>
    </row>
    <row r="179" spans="1:15" s="86" customFormat="1" ht="12" x14ac:dyDescent="0.25">
      <c r="A179" s="71"/>
      <c r="B179" s="114"/>
      <c r="C179" s="143"/>
      <c r="D179" s="115"/>
      <c r="E179" s="116"/>
      <c r="F179" s="117"/>
      <c r="G179" s="117"/>
      <c r="H179" s="85"/>
      <c r="I179" s="85"/>
      <c r="J179" s="85"/>
      <c r="K179" s="84"/>
      <c r="L179" s="138"/>
      <c r="M179" s="84"/>
      <c r="N179" s="84"/>
      <c r="O179" s="84"/>
    </row>
    <row r="180" spans="1:15" s="86" customFormat="1" ht="12" x14ac:dyDescent="0.25">
      <c r="A180" s="60"/>
      <c r="B180" s="156" t="s">
        <v>256</v>
      </c>
      <c r="C180" s="156"/>
      <c r="D180" s="156"/>
      <c r="E180" s="156"/>
      <c r="F180" s="156"/>
      <c r="G180" s="156"/>
      <c r="H180" s="156"/>
      <c r="I180" s="60"/>
      <c r="J180" s="85"/>
      <c r="K180" s="84"/>
      <c r="L180" s="138"/>
      <c r="M180" s="84"/>
      <c r="N180" s="84"/>
      <c r="O180" s="84"/>
    </row>
    <row r="181" spans="1:15" s="86" customFormat="1" ht="12" x14ac:dyDescent="0.25">
      <c r="A181" s="60"/>
      <c r="B181" s="59"/>
      <c r="C181" s="60"/>
      <c r="D181" s="71"/>
      <c r="E181" s="101"/>
      <c r="F181" s="60"/>
      <c r="G181" s="60"/>
      <c r="H181" s="60"/>
      <c r="I181" s="60"/>
      <c r="J181" s="85"/>
      <c r="K181" s="84"/>
      <c r="L181" s="138"/>
      <c r="M181" s="84"/>
      <c r="N181" s="84"/>
      <c r="O181" s="84"/>
    </row>
    <row r="182" spans="1:15" s="86" customFormat="1" ht="24" x14ac:dyDescent="0.25">
      <c r="A182" s="63" t="s">
        <v>1</v>
      </c>
      <c r="B182" s="102" t="s">
        <v>91</v>
      </c>
      <c r="C182" s="63" t="s">
        <v>3</v>
      </c>
      <c r="D182" s="63" t="s">
        <v>92</v>
      </c>
      <c r="E182" s="103" t="s">
        <v>93</v>
      </c>
      <c r="F182" s="63" t="s">
        <v>94</v>
      </c>
      <c r="G182" s="88" t="s">
        <v>90</v>
      </c>
      <c r="H182" s="63" t="s">
        <v>7</v>
      </c>
      <c r="I182" s="88" t="s">
        <v>95</v>
      </c>
      <c r="K182" s="84"/>
      <c r="L182" s="138"/>
      <c r="M182" s="84"/>
      <c r="N182" s="84"/>
      <c r="O182" s="84"/>
    </row>
    <row r="183" spans="1:15" s="86" customFormat="1" ht="48" x14ac:dyDescent="0.25">
      <c r="A183" s="130" t="e">
        <f>#REF!+1</f>
        <v>#REF!</v>
      </c>
      <c r="B183" s="152" t="s">
        <v>254</v>
      </c>
      <c r="C183" s="153"/>
      <c r="D183" s="149" t="s">
        <v>261</v>
      </c>
      <c r="E183" s="131">
        <v>20000</v>
      </c>
      <c r="F183" s="105" t="s">
        <v>260</v>
      </c>
      <c r="G183" s="105" t="s">
        <v>263</v>
      </c>
      <c r="H183" s="55" t="s">
        <v>12</v>
      </c>
      <c r="I183" s="62" t="s">
        <v>262</v>
      </c>
      <c r="K183" s="84"/>
      <c r="L183" s="138"/>
      <c r="M183" s="84"/>
      <c r="N183" s="84"/>
      <c r="O183" s="84"/>
    </row>
    <row r="184" spans="1:15" s="86" customFormat="1" ht="43.5" customHeight="1" x14ac:dyDescent="0.25">
      <c r="A184" s="130" t="e">
        <f>#REF!+1</f>
        <v>#REF!</v>
      </c>
      <c r="B184" s="73" t="s">
        <v>255</v>
      </c>
      <c r="C184" s="143"/>
      <c r="D184" s="145" t="s">
        <v>266</v>
      </c>
      <c r="E184" s="132">
        <v>12000</v>
      </c>
      <c r="F184" s="105" t="s">
        <v>267</v>
      </c>
      <c r="G184" s="105" t="s">
        <v>268</v>
      </c>
      <c r="H184" s="55" t="s">
        <v>12</v>
      </c>
      <c r="I184" s="62" t="s">
        <v>262</v>
      </c>
      <c r="K184" s="84"/>
      <c r="L184" s="138"/>
      <c r="M184" s="84"/>
      <c r="N184" s="84"/>
      <c r="O184" s="84"/>
    </row>
    <row r="185" spans="1:15" s="86" customFormat="1" ht="48" customHeight="1" x14ac:dyDescent="0.25">
      <c r="A185" s="130" t="e">
        <f>A184+1</f>
        <v>#REF!</v>
      </c>
      <c r="B185" s="73" t="s">
        <v>253</v>
      </c>
      <c r="C185" s="143"/>
      <c r="D185" s="129" t="s">
        <v>272</v>
      </c>
      <c r="E185" s="129">
        <v>20000</v>
      </c>
      <c r="F185" s="105" t="s">
        <v>273</v>
      </c>
      <c r="G185" s="105" t="s">
        <v>274</v>
      </c>
      <c r="H185" s="55" t="s">
        <v>12</v>
      </c>
      <c r="I185" s="62" t="s">
        <v>262</v>
      </c>
      <c r="K185" s="84"/>
      <c r="L185" s="138"/>
      <c r="M185" s="84"/>
      <c r="N185" s="84"/>
      <c r="O185" s="84"/>
    </row>
    <row r="186" spans="1:15" s="86" customFormat="1" ht="33" customHeight="1" x14ac:dyDescent="0.25">
      <c r="A186" s="130" t="e">
        <f>A185+1</f>
        <v>#REF!</v>
      </c>
      <c r="B186" s="73" t="s">
        <v>271</v>
      </c>
      <c r="C186" s="143"/>
      <c r="D186" s="129" t="s">
        <v>275</v>
      </c>
      <c r="E186" s="129">
        <v>20000</v>
      </c>
      <c r="F186" s="105" t="s">
        <v>273</v>
      </c>
      <c r="G186" s="105" t="s">
        <v>274</v>
      </c>
      <c r="H186" s="55" t="s">
        <v>12</v>
      </c>
      <c r="I186" s="62" t="s">
        <v>262</v>
      </c>
      <c r="K186" s="84"/>
      <c r="L186" s="138"/>
      <c r="M186" s="84"/>
      <c r="N186" s="84"/>
      <c r="O186" s="84"/>
    </row>
    <row r="187" spans="1:15" s="86" customFormat="1" ht="12" x14ac:dyDescent="0.25">
      <c r="A187" s="63"/>
      <c r="B187" s="104"/>
      <c r="C187" s="88"/>
      <c r="D187" s="112" t="s">
        <v>75</v>
      </c>
      <c r="E187" s="113">
        <f>SUM(E183:E186)</f>
        <v>72000</v>
      </c>
      <c r="F187" s="105"/>
      <c r="G187" s="105"/>
      <c r="H187" s="55"/>
      <c r="I187" s="62"/>
      <c r="K187" s="84"/>
      <c r="L187" s="138"/>
      <c r="M187" s="84"/>
      <c r="N187" s="84"/>
      <c r="O187" s="84"/>
    </row>
    <row r="188" spans="1:15" s="86" customFormat="1" ht="12" x14ac:dyDescent="0.25">
      <c r="A188" s="71"/>
      <c r="B188" s="114"/>
      <c r="C188" s="143"/>
      <c r="D188" s="115"/>
      <c r="E188" s="116"/>
      <c r="F188" s="117"/>
      <c r="G188" s="117"/>
      <c r="H188" s="60"/>
      <c r="I188" s="118"/>
      <c r="J188" s="119"/>
      <c r="K188" s="84"/>
      <c r="L188" s="138"/>
      <c r="M188" s="84"/>
      <c r="N188" s="84"/>
      <c r="O188" s="84"/>
    </row>
    <row r="189" spans="1:15" s="86" customFormat="1" ht="12" x14ac:dyDescent="0.25">
      <c r="A189" s="71"/>
      <c r="B189" s="114"/>
      <c r="C189" s="143"/>
      <c r="D189" s="115"/>
      <c r="E189" s="116"/>
      <c r="F189" s="117"/>
      <c r="G189" s="117"/>
      <c r="H189" s="60"/>
      <c r="I189" s="118"/>
      <c r="J189" s="119"/>
      <c r="K189" s="84"/>
      <c r="L189" s="138"/>
      <c r="M189" s="84"/>
      <c r="N189" s="84"/>
      <c r="O189" s="84"/>
    </row>
    <row r="190" spans="1:15" s="86" customFormat="1" ht="12" x14ac:dyDescent="0.25">
      <c r="A190" s="60"/>
      <c r="B190" s="156" t="s">
        <v>372</v>
      </c>
      <c r="C190" s="156"/>
      <c r="D190" s="156"/>
      <c r="E190" s="156"/>
      <c r="F190" s="156"/>
      <c r="G190" s="156"/>
      <c r="H190" s="156"/>
      <c r="I190" s="60"/>
      <c r="J190" s="59"/>
      <c r="K190" s="84"/>
      <c r="L190" s="138"/>
      <c r="M190" s="84"/>
      <c r="N190" s="84"/>
      <c r="O190" s="84"/>
    </row>
    <row r="191" spans="1:15" s="86" customFormat="1" ht="12" x14ac:dyDescent="0.25">
      <c r="A191" s="60"/>
      <c r="B191" s="59"/>
      <c r="C191" s="60"/>
      <c r="D191" s="71"/>
      <c r="E191" s="101"/>
      <c r="F191" s="60"/>
      <c r="G191" s="60"/>
      <c r="H191" s="60"/>
      <c r="I191" s="60"/>
      <c r="J191" s="59"/>
      <c r="K191" s="84"/>
      <c r="L191" s="138"/>
      <c r="M191" s="84"/>
      <c r="N191" s="84"/>
      <c r="O191" s="84"/>
    </row>
    <row r="192" spans="1:15" s="86" customFormat="1" ht="24" x14ac:dyDescent="0.25">
      <c r="A192" s="63" t="s">
        <v>1</v>
      </c>
      <c r="B192" s="102" t="s">
        <v>91</v>
      </c>
      <c r="C192" s="63" t="s">
        <v>3</v>
      </c>
      <c r="D192" s="63" t="s">
        <v>92</v>
      </c>
      <c r="E192" s="103" t="s">
        <v>93</v>
      </c>
      <c r="F192" s="63" t="s">
        <v>94</v>
      </c>
      <c r="G192" s="88" t="s">
        <v>90</v>
      </c>
      <c r="H192" s="63" t="s">
        <v>7</v>
      </c>
      <c r="I192" s="88" t="s">
        <v>95</v>
      </c>
      <c r="K192" s="84"/>
      <c r="L192" s="138"/>
      <c r="M192" s="84"/>
      <c r="N192" s="84"/>
      <c r="O192" s="84"/>
    </row>
    <row r="193" spans="1:15" s="86" customFormat="1" ht="72" x14ac:dyDescent="0.25">
      <c r="A193" s="72">
        <v>1</v>
      </c>
      <c r="B193" s="73" t="s">
        <v>257</v>
      </c>
      <c r="C193" s="73"/>
      <c r="D193" s="129" t="s">
        <v>278</v>
      </c>
      <c r="E193" s="113">
        <v>7600</v>
      </c>
      <c r="F193" s="105" t="s">
        <v>294</v>
      </c>
      <c r="G193" s="105" t="s">
        <v>238</v>
      </c>
      <c r="H193" s="55" t="s">
        <v>284</v>
      </c>
      <c r="I193" s="62" t="s">
        <v>285</v>
      </c>
      <c r="K193" s="84"/>
      <c r="L193" s="138"/>
      <c r="M193" s="84"/>
      <c r="N193" s="84"/>
      <c r="O193" s="84"/>
    </row>
    <row r="194" spans="1:15" s="86" customFormat="1" ht="24" x14ac:dyDescent="0.25">
      <c r="A194" s="72">
        <f>A193+1</f>
        <v>2</v>
      </c>
      <c r="B194" s="73" t="s">
        <v>258</v>
      </c>
      <c r="C194" s="73"/>
      <c r="D194" s="129" t="s">
        <v>283</v>
      </c>
      <c r="E194" s="113">
        <v>8000</v>
      </c>
      <c r="F194" s="105" t="s">
        <v>295</v>
      </c>
      <c r="G194" s="105" t="s">
        <v>296</v>
      </c>
      <c r="H194" s="55" t="s">
        <v>284</v>
      </c>
      <c r="I194" s="62" t="s">
        <v>286</v>
      </c>
      <c r="K194" s="84"/>
      <c r="L194" s="138"/>
      <c r="M194" s="84"/>
      <c r="N194" s="84"/>
      <c r="O194" s="84"/>
    </row>
    <row r="195" spans="1:15" s="86" customFormat="1" ht="12" x14ac:dyDescent="0.25">
      <c r="A195" s="63"/>
      <c r="B195" s="104"/>
      <c r="C195" s="88"/>
      <c r="D195" s="112" t="s">
        <v>75</v>
      </c>
      <c r="E195" s="113">
        <f>SUM(E193:E194)</f>
        <v>15600</v>
      </c>
      <c r="F195" s="105"/>
      <c r="G195" s="105"/>
      <c r="H195" s="55"/>
      <c r="I195" s="62"/>
      <c r="K195" s="84"/>
      <c r="L195" s="138"/>
      <c r="M195" s="84"/>
      <c r="N195" s="84"/>
      <c r="O195" s="84"/>
    </row>
    <row r="196" spans="1:15" s="86" customFormat="1" ht="12" x14ac:dyDescent="0.25">
      <c r="A196" s="84"/>
      <c r="B196" s="85"/>
      <c r="C196" s="84"/>
      <c r="D196" s="143"/>
      <c r="E196" s="87"/>
      <c r="F196" s="84"/>
      <c r="G196" s="84"/>
      <c r="H196" s="84"/>
      <c r="I196" s="84"/>
      <c r="J196" s="85"/>
      <c r="K196" s="84"/>
      <c r="L196" s="138"/>
      <c r="M196" s="84"/>
      <c r="N196" s="84"/>
      <c r="O196" s="84"/>
    </row>
    <row r="197" spans="1:15" s="86" customFormat="1" ht="12" x14ac:dyDescent="0.25">
      <c r="A197" s="60"/>
      <c r="B197" s="156" t="s">
        <v>373</v>
      </c>
      <c r="C197" s="156"/>
      <c r="D197" s="156"/>
      <c r="E197" s="156"/>
      <c r="F197" s="156"/>
      <c r="G197" s="156"/>
      <c r="H197" s="156"/>
      <c r="I197" s="60"/>
      <c r="J197" s="59"/>
      <c r="K197" s="84"/>
      <c r="L197" s="138"/>
      <c r="M197" s="84"/>
      <c r="N197" s="84"/>
      <c r="O197" s="84"/>
    </row>
    <row r="198" spans="1:15" s="86" customFormat="1" ht="12" x14ac:dyDescent="0.25">
      <c r="A198" s="60"/>
      <c r="B198" s="59"/>
      <c r="C198" s="60"/>
      <c r="D198" s="71"/>
      <c r="E198" s="101"/>
      <c r="F198" s="60"/>
      <c r="G198" s="60"/>
      <c r="H198" s="60"/>
      <c r="I198" s="60"/>
      <c r="J198" s="59"/>
      <c r="K198" s="84"/>
      <c r="L198" s="138"/>
      <c r="M198" s="84"/>
      <c r="N198" s="84"/>
      <c r="O198" s="84"/>
    </row>
    <row r="199" spans="1:15" s="86" customFormat="1" ht="24" x14ac:dyDescent="0.25">
      <c r="A199" s="63" t="s">
        <v>1</v>
      </c>
      <c r="B199" s="102" t="s">
        <v>91</v>
      </c>
      <c r="C199" s="63" t="s">
        <v>3</v>
      </c>
      <c r="D199" s="63" t="s">
        <v>92</v>
      </c>
      <c r="E199" s="103" t="s">
        <v>93</v>
      </c>
      <c r="F199" s="63" t="s">
        <v>94</v>
      </c>
      <c r="G199" s="88" t="s">
        <v>90</v>
      </c>
      <c r="H199" s="63" t="s">
        <v>7</v>
      </c>
      <c r="I199" s="88" t="s">
        <v>95</v>
      </c>
      <c r="K199" s="84"/>
      <c r="L199" s="138"/>
      <c r="M199" s="84"/>
      <c r="N199" s="84"/>
      <c r="O199" s="84"/>
    </row>
    <row r="200" spans="1:15" s="86" customFormat="1" ht="33" customHeight="1" x14ac:dyDescent="0.25">
      <c r="A200" s="72">
        <v>1</v>
      </c>
      <c r="B200" s="151" t="s">
        <v>282</v>
      </c>
      <c r="C200" s="96"/>
      <c r="D200" s="96" t="s">
        <v>290</v>
      </c>
      <c r="E200" s="105">
        <v>36000</v>
      </c>
      <c r="F200" s="105" t="s">
        <v>297</v>
      </c>
      <c r="G200" s="105" t="s">
        <v>298</v>
      </c>
      <c r="H200" s="55" t="s">
        <v>284</v>
      </c>
      <c r="I200" s="62" t="s">
        <v>301</v>
      </c>
      <c r="K200" s="84"/>
      <c r="L200" s="138"/>
      <c r="M200" s="84"/>
      <c r="N200" s="84"/>
      <c r="O200" s="84"/>
    </row>
    <row r="201" spans="1:15" s="86" customFormat="1" ht="48" x14ac:dyDescent="0.25">
      <c r="A201" s="72">
        <f>A200+1</f>
        <v>2</v>
      </c>
      <c r="B201" s="99" t="s">
        <v>287</v>
      </c>
      <c r="C201" s="145"/>
      <c r="D201" s="145" t="s">
        <v>291</v>
      </c>
      <c r="E201" s="62">
        <v>24000</v>
      </c>
      <c r="F201" s="105" t="s">
        <v>299</v>
      </c>
      <c r="G201" s="105" t="s">
        <v>277</v>
      </c>
      <c r="H201" s="55" t="s">
        <v>284</v>
      </c>
      <c r="I201" s="62" t="s">
        <v>301</v>
      </c>
      <c r="K201" s="84"/>
      <c r="L201" s="138"/>
      <c r="M201" s="84"/>
      <c r="N201" s="84"/>
      <c r="O201" s="84"/>
    </row>
    <row r="202" spans="1:15" s="86" customFormat="1" ht="36" x14ac:dyDescent="0.25">
      <c r="A202" s="72">
        <f t="shared" ref="A202:A215" si="4">A201+1</f>
        <v>3</v>
      </c>
      <c r="B202" s="99" t="s">
        <v>288</v>
      </c>
      <c r="C202" s="145"/>
      <c r="D202" s="145" t="s">
        <v>292</v>
      </c>
      <c r="E202" s="62">
        <v>24000</v>
      </c>
      <c r="F202" s="105" t="s">
        <v>299</v>
      </c>
      <c r="G202" s="105" t="s">
        <v>277</v>
      </c>
      <c r="H202" s="55" t="s">
        <v>284</v>
      </c>
      <c r="I202" s="62" t="s">
        <v>301</v>
      </c>
      <c r="K202" s="84"/>
      <c r="L202" s="138"/>
      <c r="M202" s="84"/>
      <c r="N202" s="84"/>
      <c r="O202" s="84"/>
    </row>
    <row r="203" spans="1:15" s="86" customFormat="1" ht="36" x14ac:dyDescent="0.25">
      <c r="A203" s="72">
        <f t="shared" si="4"/>
        <v>4</v>
      </c>
      <c r="B203" s="104" t="s">
        <v>289</v>
      </c>
      <c r="C203" s="145"/>
      <c r="D203" s="145" t="s">
        <v>293</v>
      </c>
      <c r="E203" s="62">
        <v>8000</v>
      </c>
      <c r="F203" s="105" t="s">
        <v>300</v>
      </c>
      <c r="G203" s="105" t="s">
        <v>321</v>
      </c>
      <c r="H203" s="55" t="s">
        <v>284</v>
      </c>
      <c r="I203" s="62" t="s">
        <v>301</v>
      </c>
      <c r="K203" s="84"/>
      <c r="L203" s="138"/>
      <c r="M203" s="84"/>
      <c r="N203" s="84"/>
      <c r="O203" s="84"/>
    </row>
    <row r="204" spans="1:15" s="86" customFormat="1" ht="24" x14ac:dyDescent="0.25">
      <c r="A204" s="72">
        <f t="shared" si="4"/>
        <v>5</v>
      </c>
      <c r="B204" s="99" t="s">
        <v>304</v>
      </c>
      <c r="C204" s="145"/>
      <c r="D204" s="145" t="s">
        <v>311</v>
      </c>
      <c r="E204" s="62">
        <v>8000</v>
      </c>
      <c r="F204" s="105" t="s">
        <v>318</v>
      </c>
      <c r="G204" s="105" t="s">
        <v>322</v>
      </c>
      <c r="H204" s="55" t="s">
        <v>284</v>
      </c>
      <c r="I204" s="62" t="s">
        <v>301</v>
      </c>
      <c r="K204" s="84"/>
      <c r="L204" s="138"/>
      <c r="M204" s="84"/>
      <c r="N204" s="84"/>
      <c r="O204" s="84"/>
    </row>
    <row r="205" spans="1:15" s="86" customFormat="1" ht="36" x14ac:dyDescent="0.25">
      <c r="A205" s="72">
        <f t="shared" si="4"/>
        <v>6</v>
      </c>
      <c r="B205" s="99" t="s">
        <v>305</v>
      </c>
      <c r="C205" s="145"/>
      <c r="D205" s="145" t="s">
        <v>312</v>
      </c>
      <c r="E205" s="62">
        <v>8000</v>
      </c>
      <c r="F205" s="105" t="s">
        <v>318</v>
      </c>
      <c r="G205" s="105" t="s">
        <v>322</v>
      </c>
      <c r="H205" s="55" t="s">
        <v>284</v>
      </c>
      <c r="I205" s="62" t="s">
        <v>301</v>
      </c>
      <c r="K205" s="84"/>
      <c r="L205" s="138"/>
      <c r="M205" s="84"/>
      <c r="N205" s="84"/>
      <c r="O205" s="84"/>
    </row>
    <row r="206" spans="1:15" s="86" customFormat="1" ht="36" x14ac:dyDescent="0.25">
      <c r="A206" s="72">
        <f t="shared" si="4"/>
        <v>7</v>
      </c>
      <c r="B206" s="99" t="s">
        <v>306</v>
      </c>
      <c r="C206" s="145"/>
      <c r="D206" s="145" t="s">
        <v>317</v>
      </c>
      <c r="E206" s="62">
        <v>8000</v>
      </c>
      <c r="F206" s="105" t="s">
        <v>318</v>
      </c>
      <c r="G206" s="105" t="s">
        <v>322</v>
      </c>
      <c r="H206" s="55" t="s">
        <v>284</v>
      </c>
      <c r="I206" s="62" t="s">
        <v>302</v>
      </c>
      <c r="K206" s="84"/>
      <c r="L206" s="138"/>
      <c r="M206" s="84"/>
      <c r="N206" s="84"/>
      <c r="O206" s="84"/>
    </row>
    <row r="207" spans="1:15" s="86" customFormat="1" ht="60" x14ac:dyDescent="0.25">
      <c r="A207" s="72">
        <f t="shared" si="4"/>
        <v>8</v>
      </c>
      <c r="B207" s="99" t="s">
        <v>307</v>
      </c>
      <c r="C207" s="145"/>
      <c r="D207" s="145" t="s">
        <v>314</v>
      </c>
      <c r="E207" s="62">
        <v>20000</v>
      </c>
      <c r="F207" s="105" t="s">
        <v>320</v>
      </c>
      <c r="G207" s="105" t="s">
        <v>323</v>
      </c>
      <c r="H207" s="55" t="s">
        <v>284</v>
      </c>
      <c r="I207" s="62" t="s">
        <v>301</v>
      </c>
      <c r="K207" s="84"/>
      <c r="L207" s="138"/>
      <c r="M207" s="84"/>
      <c r="N207" s="84"/>
      <c r="O207" s="84"/>
    </row>
    <row r="208" spans="1:15" s="86" customFormat="1" ht="36" x14ac:dyDescent="0.25">
      <c r="A208" s="72">
        <f t="shared" si="4"/>
        <v>9</v>
      </c>
      <c r="B208" s="133" t="s">
        <v>308</v>
      </c>
      <c r="C208" s="145"/>
      <c r="D208" s="145" t="s">
        <v>315</v>
      </c>
      <c r="E208" s="62">
        <v>4000</v>
      </c>
      <c r="F208" s="105" t="s">
        <v>182</v>
      </c>
      <c r="G208" s="105" t="s">
        <v>324</v>
      </c>
      <c r="H208" s="55" t="s">
        <v>284</v>
      </c>
      <c r="I208" s="62" t="s">
        <v>301</v>
      </c>
      <c r="K208" s="84"/>
      <c r="L208" s="138"/>
      <c r="M208" s="84"/>
      <c r="N208" s="84"/>
      <c r="O208" s="84"/>
    </row>
    <row r="209" spans="1:15" s="86" customFormat="1" ht="36" x14ac:dyDescent="0.25">
      <c r="A209" s="72">
        <f t="shared" si="4"/>
        <v>10</v>
      </c>
      <c r="B209" s="133" t="s">
        <v>309</v>
      </c>
      <c r="C209" s="145"/>
      <c r="D209" s="145" t="s">
        <v>316</v>
      </c>
      <c r="E209" s="62">
        <v>4000</v>
      </c>
      <c r="F209" s="105" t="s">
        <v>182</v>
      </c>
      <c r="G209" s="105" t="s">
        <v>324</v>
      </c>
      <c r="H209" s="55" t="s">
        <v>284</v>
      </c>
      <c r="I209" s="62" t="s">
        <v>301</v>
      </c>
      <c r="K209" s="84"/>
      <c r="L209" s="138"/>
      <c r="M209" s="84"/>
      <c r="N209" s="84"/>
      <c r="O209" s="84"/>
    </row>
    <row r="210" spans="1:15" s="86" customFormat="1" ht="48" x14ac:dyDescent="0.25">
      <c r="A210" s="72">
        <f t="shared" si="4"/>
        <v>11</v>
      </c>
      <c r="B210" s="99" t="s">
        <v>310</v>
      </c>
      <c r="C210" s="145"/>
      <c r="D210" s="145" t="s">
        <v>313</v>
      </c>
      <c r="E210" s="62">
        <v>24000</v>
      </c>
      <c r="F210" s="105" t="s">
        <v>319</v>
      </c>
      <c r="G210" s="105" t="s">
        <v>325</v>
      </c>
      <c r="H210" s="55" t="s">
        <v>284</v>
      </c>
      <c r="I210" s="62" t="s">
        <v>301</v>
      </c>
      <c r="K210" s="84"/>
      <c r="L210" s="138"/>
      <c r="M210" s="84"/>
      <c r="N210" s="84"/>
      <c r="O210" s="84"/>
    </row>
    <row r="211" spans="1:15" s="86" customFormat="1" ht="36" x14ac:dyDescent="0.25">
      <c r="A211" s="72">
        <f t="shared" si="4"/>
        <v>12</v>
      </c>
      <c r="B211" s="99" t="s">
        <v>326</v>
      </c>
      <c r="C211" s="145"/>
      <c r="D211" s="145" t="s">
        <v>331</v>
      </c>
      <c r="E211" s="62">
        <v>12000</v>
      </c>
      <c r="F211" s="105" t="s">
        <v>335</v>
      </c>
      <c r="G211" s="105" t="s">
        <v>336</v>
      </c>
      <c r="H211" s="55" t="s">
        <v>284</v>
      </c>
      <c r="I211" s="62" t="s">
        <v>302</v>
      </c>
      <c r="K211" s="84"/>
      <c r="L211" s="138"/>
      <c r="M211" s="84"/>
      <c r="N211" s="84"/>
      <c r="O211" s="84"/>
    </row>
    <row r="212" spans="1:15" s="86" customFormat="1" ht="48" x14ac:dyDescent="0.25">
      <c r="A212" s="72">
        <f t="shared" si="4"/>
        <v>13</v>
      </c>
      <c r="B212" s="99" t="s">
        <v>327</v>
      </c>
      <c r="C212" s="145"/>
      <c r="D212" s="145" t="s">
        <v>332</v>
      </c>
      <c r="E212" s="62">
        <v>16000</v>
      </c>
      <c r="F212" s="105" t="s">
        <v>335</v>
      </c>
      <c r="G212" s="105" t="s">
        <v>336</v>
      </c>
      <c r="H212" s="55" t="s">
        <v>284</v>
      </c>
      <c r="I212" s="62" t="s">
        <v>302</v>
      </c>
      <c r="K212" s="84"/>
      <c r="L212" s="138"/>
      <c r="M212" s="84"/>
      <c r="N212" s="84"/>
      <c r="O212" s="84"/>
    </row>
    <row r="213" spans="1:15" s="86" customFormat="1" ht="24" x14ac:dyDescent="0.25">
      <c r="A213" s="72">
        <f t="shared" si="4"/>
        <v>14</v>
      </c>
      <c r="B213" s="99" t="s">
        <v>328</v>
      </c>
      <c r="C213" s="145"/>
      <c r="D213" s="145" t="s">
        <v>333</v>
      </c>
      <c r="E213" s="62">
        <v>16000</v>
      </c>
      <c r="F213" s="105" t="s">
        <v>335</v>
      </c>
      <c r="G213" s="105" t="s">
        <v>336</v>
      </c>
      <c r="H213" s="55" t="s">
        <v>284</v>
      </c>
      <c r="I213" s="62" t="s">
        <v>302</v>
      </c>
      <c r="K213" s="84"/>
      <c r="L213" s="138"/>
      <c r="M213" s="84"/>
      <c r="N213" s="84"/>
      <c r="O213" s="84"/>
    </row>
    <row r="214" spans="1:15" s="86" customFormat="1" ht="24" x14ac:dyDescent="0.25">
      <c r="A214" s="72">
        <f t="shared" si="4"/>
        <v>15</v>
      </c>
      <c r="B214" s="99" t="s">
        <v>329</v>
      </c>
      <c r="C214" s="145"/>
      <c r="D214" s="145" t="s">
        <v>333</v>
      </c>
      <c r="E214" s="62">
        <v>16000</v>
      </c>
      <c r="F214" s="105" t="s">
        <v>335</v>
      </c>
      <c r="G214" s="105" t="s">
        <v>336</v>
      </c>
      <c r="H214" s="55" t="s">
        <v>284</v>
      </c>
      <c r="I214" s="62" t="s">
        <v>302</v>
      </c>
      <c r="K214" s="84"/>
      <c r="L214" s="138"/>
      <c r="M214" s="84"/>
      <c r="N214" s="84"/>
      <c r="O214" s="84"/>
    </row>
    <row r="215" spans="1:15" s="86" customFormat="1" ht="48" x14ac:dyDescent="0.25">
      <c r="A215" s="72">
        <f t="shared" si="4"/>
        <v>16</v>
      </c>
      <c r="B215" s="99" t="s">
        <v>330</v>
      </c>
      <c r="C215" s="145"/>
      <c r="D215" s="145" t="s">
        <v>334</v>
      </c>
      <c r="E215" s="62">
        <v>16000</v>
      </c>
      <c r="F215" s="105" t="s">
        <v>335</v>
      </c>
      <c r="G215" s="105" t="s">
        <v>336</v>
      </c>
      <c r="H215" s="55" t="s">
        <v>284</v>
      </c>
      <c r="I215" s="62" t="s">
        <v>302</v>
      </c>
      <c r="K215" s="84"/>
      <c r="L215" s="138"/>
      <c r="M215" s="84"/>
      <c r="N215" s="84"/>
      <c r="O215" s="84"/>
    </row>
    <row r="216" spans="1:15" s="86" customFormat="1" ht="12" x14ac:dyDescent="0.25">
      <c r="A216" s="55"/>
      <c r="B216" s="104"/>
      <c r="C216" s="145"/>
      <c r="D216" s="112" t="s">
        <v>75</v>
      </c>
      <c r="E216" s="113">
        <f>SUM(E200:E215)</f>
        <v>244000</v>
      </c>
      <c r="F216" s="105"/>
      <c r="G216" s="105"/>
      <c r="H216" s="55"/>
      <c r="I216" s="62"/>
      <c r="K216" s="84"/>
      <c r="L216" s="138"/>
      <c r="M216" s="84"/>
      <c r="N216" s="84"/>
      <c r="O216" s="84"/>
    </row>
    <row r="217" spans="1:15" s="86" customFormat="1" ht="12" x14ac:dyDescent="0.25">
      <c r="A217" s="84"/>
      <c r="B217" s="85"/>
      <c r="C217" s="84"/>
      <c r="D217" s="143"/>
      <c r="E217" s="87"/>
      <c r="F217" s="84"/>
      <c r="G217" s="84"/>
      <c r="H217" s="84"/>
      <c r="I217" s="84"/>
      <c r="J217" s="85"/>
      <c r="K217" s="84"/>
      <c r="L217" s="138"/>
      <c r="M217" s="84"/>
      <c r="N217" s="84"/>
      <c r="O217" s="84"/>
    </row>
    <row r="218" spans="1:15" s="86" customFormat="1" ht="12" x14ac:dyDescent="0.25">
      <c r="A218" s="60"/>
      <c r="B218" s="156" t="s">
        <v>374</v>
      </c>
      <c r="C218" s="156"/>
      <c r="D218" s="156"/>
      <c r="E218" s="156"/>
      <c r="F218" s="156"/>
      <c r="G218" s="156"/>
      <c r="H218" s="156"/>
      <c r="I218" s="60"/>
      <c r="J218" s="59"/>
      <c r="K218" s="84"/>
      <c r="L218" s="138"/>
      <c r="M218" s="84"/>
      <c r="N218" s="84"/>
      <c r="O218" s="84"/>
    </row>
    <row r="219" spans="1:15" s="86" customFormat="1" ht="12" x14ac:dyDescent="0.25">
      <c r="A219" s="60"/>
      <c r="B219" s="59"/>
      <c r="C219" s="60"/>
      <c r="D219" s="71"/>
      <c r="E219" s="101"/>
      <c r="F219" s="60"/>
      <c r="G219" s="60"/>
      <c r="H219" s="60"/>
      <c r="I219" s="60"/>
      <c r="J219" s="59"/>
      <c r="K219" s="84"/>
      <c r="L219" s="138"/>
      <c r="M219" s="84"/>
      <c r="N219" s="84"/>
      <c r="O219" s="84"/>
    </row>
    <row r="220" spans="1:15" s="86" customFormat="1" ht="24" x14ac:dyDescent="0.25">
      <c r="A220" s="63" t="s">
        <v>1</v>
      </c>
      <c r="B220" s="102" t="s">
        <v>91</v>
      </c>
      <c r="C220" s="63" t="s">
        <v>3</v>
      </c>
      <c r="D220" s="63" t="s">
        <v>92</v>
      </c>
      <c r="E220" s="103" t="s">
        <v>93</v>
      </c>
      <c r="F220" s="63" t="s">
        <v>94</v>
      </c>
      <c r="G220" s="88" t="s">
        <v>90</v>
      </c>
      <c r="H220" s="63" t="s">
        <v>7</v>
      </c>
      <c r="I220" s="88" t="s">
        <v>95</v>
      </c>
      <c r="K220" s="84"/>
      <c r="L220" s="138"/>
      <c r="M220" s="84"/>
      <c r="N220" s="84"/>
      <c r="O220" s="84"/>
    </row>
    <row r="221" spans="1:15" s="86" customFormat="1" ht="60" x14ac:dyDescent="0.25">
      <c r="A221" s="145">
        <v>1</v>
      </c>
      <c r="B221" s="124" t="s">
        <v>338</v>
      </c>
      <c r="C221" s="145"/>
      <c r="D221" s="145" t="s">
        <v>122</v>
      </c>
      <c r="E221" s="93">
        <v>16000</v>
      </c>
      <c r="F221" s="134">
        <v>45336</v>
      </c>
      <c r="G221" s="134">
        <f>F221+1826</f>
        <v>47162</v>
      </c>
      <c r="H221" s="145" t="s">
        <v>284</v>
      </c>
      <c r="I221" s="124" t="s">
        <v>363</v>
      </c>
      <c r="K221" s="84"/>
      <c r="L221" s="138"/>
      <c r="M221" s="84"/>
      <c r="N221" s="84"/>
      <c r="O221" s="84"/>
    </row>
    <row r="222" spans="1:15" s="86" customFormat="1" ht="36" x14ac:dyDescent="0.25">
      <c r="A222" s="145">
        <f>A221+1</f>
        <v>2</v>
      </c>
      <c r="B222" s="124" t="s">
        <v>121</v>
      </c>
      <c r="C222" s="145"/>
      <c r="D222" s="145" t="s">
        <v>119</v>
      </c>
      <c r="E222" s="93">
        <v>2000</v>
      </c>
      <c r="F222" s="134">
        <v>45343</v>
      </c>
      <c r="G222" s="134">
        <f>F222+1826</f>
        <v>47169</v>
      </c>
      <c r="H222" s="145" t="s">
        <v>362</v>
      </c>
      <c r="I222" s="148" t="s">
        <v>364</v>
      </c>
      <c r="K222" s="84"/>
      <c r="L222" s="138"/>
      <c r="M222" s="84"/>
      <c r="N222" s="84"/>
      <c r="O222" s="84"/>
    </row>
    <row r="223" spans="1:15" s="86" customFormat="1" ht="48" x14ac:dyDescent="0.25">
      <c r="A223" s="145">
        <f t="shared" ref="A223:A254" si="5">A222+1</f>
        <v>3</v>
      </c>
      <c r="B223" s="124" t="s">
        <v>339</v>
      </c>
      <c r="C223" s="145"/>
      <c r="D223" s="145" t="s">
        <v>345</v>
      </c>
      <c r="E223" s="93">
        <v>1200</v>
      </c>
      <c r="F223" s="134" t="s">
        <v>356</v>
      </c>
      <c r="G223" s="145" t="s">
        <v>375</v>
      </c>
      <c r="H223" s="145" t="s">
        <v>362</v>
      </c>
      <c r="I223" s="148" t="s">
        <v>365</v>
      </c>
      <c r="K223" s="84"/>
      <c r="L223" s="138"/>
      <c r="M223" s="84"/>
      <c r="N223" s="84"/>
      <c r="O223" s="84"/>
    </row>
    <row r="224" spans="1:15" s="86" customFormat="1" ht="48" x14ac:dyDescent="0.25">
      <c r="A224" s="145">
        <f t="shared" si="5"/>
        <v>4</v>
      </c>
      <c r="B224" s="124" t="s">
        <v>126</v>
      </c>
      <c r="C224" s="145"/>
      <c r="D224" s="145" t="s">
        <v>127</v>
      </c>
      <c r="E224" s="93">
        <v>1100</v>
      </c>
      <c r="F224" s="135" t="s">
        <v>356</v>
      </c>
      <c r="G224" s="145" t="s">
        <v>375</v>
      </c>
      <c r="H224" s="145" t="s">
        <v>362</v>
      </c>
      <c r="I224" s="148" t="s">
        <v>365</v>
      </c>
      <c r="K224" s="84"/>
      <c r="L224" s="138"/>
      <c r="M224" s="84"/>
      <c r="N224" s="84"/>
      <c r="O224" s="84"/>
    </row>
    <row r="225" spans="1:15" s="86" customFormat="1" ht="36" x14ac:dyDescent="0.25">
      <c r="A225" s="145">
        <f t="shared" si="5"/>
        <v>5</v>
      </c>
      <c r="B225" s="124" t="s">
        <v>139</v>
      </c>
      <c r="C225" s="145"/>
      <c r="D225" s="145" t="s">
        <v>140</v>
      </c>
      <c r="E225" s="93">
        <v>700</v>
      </c>
      <c r="F225" s="145" t="s">
        <v>357</v>
      </c>
      <c r="G225" s="145" t="s">
        <v>376</v>
      </c>
      <c r="H225" s="145" t="s">
        <v>362</v>
      </c>
      <c r="I225" s="148" t="s">
        <v>364</v>
      </c>
      <c r="K225" s="84"/>
      <c r="L225" s="138"/>
      <c r="M225" s="84"/>
      <c r="N225" s="84"/>
      <c r="O225" s="84"/>
    </row>
    <row r="226" spans="1:15" s="86" customFormat="1" ht="48" x14ac:dyDescent="0.25">
      <c r="A226" s="145">
        <f t="shared" si="5"/>
        <v>6</v>
      </c>
      <c r="B226" s="124" t="s">
        <v>139</v>
      </c>
      <c r="C226" s="145"/>
      <c r="D226" s="145" t="s">
        <v>140</v>
      </c>
      <c r="E226" s="93">
        <v>2500</v>
      </c>
      <c r="F226" s="145" t="s">
        <v>357</v>
      </c>
      <c r="G226" s="145" t="s">
        <v>376</v>
      </c>
      <c r="H226" s="145" t="s">
        <v>362</v>
      </c>
      <c r="I226" s="148" t="s">
        <v>365</v>
      </c>
      <c r="K226" s="84"/>
      <c r="L226" s="138"/>
      <c r="M226" s="84"/>
      <c r="N226" s="84"/>
      <c r="O226" s="84"/>
    </row>
    <row r="227" spans="1:15" s="86" customFormat="1" ht="36" x14ac:dyDescent="0.25">
      <c r="A227" s="145">
        <f t="shared" si="5"/>
        <v>7</v>
      </c>
      <c r="B227" s="124" t="s">
        <v>143</v>
      </c>
      <c r="C227" s="145"/>
      <c r="D227" s="145" t="s">
        <v>144</v>
      </c>
      <c r="E227" s="93">
        <v>1700</v>
      </c>
      <c r="F227" s="145" t="s">
        <v>358</v>
      </c>
      <c r="G227" s="145" t="s">
        <v>377</v>
      </c>
      <c r="H227" s="145" t="s">
        <v>362</v>
      </c>
      <c r="I227" s="148" t="s">
        <v>366</v>
      </c>
      <c r="K227" s="84"/>
      <c r="L227" s="138"/>
      <c r="M227" s="84"/>
      <c r="N227" s="84"/>
      <c r="O227" s="84"/>
    </row>
    <row r="228" spans="1:15" s="86" customFormat="1" ht="48" x14ac:dyDescent="0.25">
      <c r="A228" s="145">
        <f t="shared" si="5"/>
        <v>8</v>
      </c>
      <c r="B228" s="124" t="s">
        <v>199</v>
      </c>
      <c r="C228" s="145"/>
      <c r="D228" s="145" t="s">
        <v>346</v>
      </c>
      <c r="E228" s="93">
        <v>900</v>
      </c>
      <c r="F228" s="145" t="s">
        <v>359</v>
      </c>
      <c r="G228" s="145" t="s">
        <v>378</v>
      </c>
      <c r="H228" s="145" t="s">
        <v>362</v>
      </c>
      <c r="I228" s="148" t="s">
        <v>365</v>
      </c>
      <c r="K228" s="84"/>
      <c r="L228" s="138"/>
      <c r="M228" s="84"/>
      <c r="N228" s="84"/>
      <c r="O228" s="84"/>
    </row>
    <row r="229" spans="1:15" s="86" customFormat="1" ht="60" x14ac:dyDescent="0.25">
      <c r="A229" s="145">
        <f t="shared" si="5"/>
        <v>9</v>
      </c>
      <c r="B229" s="124" t="s">
        <v>147</v>
      </c>
      <c r="C229" s="145"/>
      <c r="D229" s="145" t="s">
        <v>148</v>
      </c>
      <c r="E229" s="93">
        <v>4800</v>
      </c>
      <c r="F229" s="145" t="s">
        <v>360</v>
      </c>
      <c r="G229" s="145" t="s">
        <v>379</v>
      </c>
      <c r="H229" s="145" t="s">
        <v>362</v>
      </c>
      <c r="I229" s="148" t="s">
        <v>364</v>
      </c>
      <c r="K229" s="84"/>
      <c r="L229" s="138"/>
      <c r="M229" s="84"/>
      <c r="N229" s="84"/>
      <c r="O229" s="84"/>
    </row>
    <row r="230" spans="1:15" s="86" customFormat="1" ht="60" x14ac:dyDescent="0.25">
      <c r="A230" s="145">
        <f t="shared" si="5"/>
        <v>10</v>
      </c>
      <c r="B230" s="124" t="s">
        <v>147</v>
      </c>
      <c r="C230" s="145"/>
      <c r="D230" s="145" t="s">
        <v>148</v>
      </c>
      <c r="E230" s="93">
        <v>7200</v>
      </c>
      <c r="F230" s="145" t="s">
        <v>360</v>
      </c>
      <c r="G230" s="145" t="s">
        <v>379</v>
      </c>
      <c r="H230" s="145" t="s">
        <v>362</v>
      </c>
      <c r="I230" s="148" t="s">
        <v>366</v>
      </c>
      <c r="K230" s="84"/>
      <c r="L230" s="138"/>
      <c r="M230" s="84"/>
      <c r="N230" s="84"/>
      <c r="O230" s="84"/>
    </row>
    <row r="231" spans="1:15" s="86" customFormat="1" ht="24" x14ac:dyDescent="0.25">
      <c r="A231" s="145">
        <f t="shared" si="5"/>
        <v>11</v>
      </c>
      <c r="B231" s="124" t="s">
        <v>340</v>
      </c>
      <c r="C231" s="145"/>
      <c r="D231" s="145" t="s">
        <v>347</v>
      </c>
      <c r="E231" s="93">
        <v>1800</v>
      </c>
      <c r="F231" s="145" t="s">
        <v>355</v>
      </c>
      <c r="G231" s="145" t="s">
        <v>380</v>
      </c>
      <c r="H231" s="145" t="s">
        <v>362</v>
      </c>
      <c r="I231" s="148" t="s">
        <v>366</v>
      </c>
      <c r="K231" s="84"/>
      <c r="L231" s="138"/>
      <c r="M231" s="84"/>
      <c r="N231" s="84"/>
      <c r="O231" s="84"/>
    </row>
    <row r="232" spans="1:15" s="86" customFormat="1" ht="36" x14ac:dyDescent="0.25">
      <c r="A232" s="145">
        <f t="shared" si="5"/>
        <v>12</v>
      </c>
      <c r="B232" s="124" t="s">
        <v>340</v>
      </c>
      <c r="C232" s="145"/>
      <c r="D232" s="145" t="s">
        <v>347</v>
      </c>
      <c r="E232" s="93">
        <v>600</v>
      </c>
      <c r="F232" s="145" t="s">
        <v>355</v>
      </c>
      <c r="G232" s="145" t="s">
        <v>380</v>
      </c>
      <c r="H232" s="145" t="s">
        <v>362</v>
      </c>
      <c r="I232" s="148" t="s">
        <v>367</v>
      </c>
      <c r="K232" s="84"/>
      <c r="L232" s="138"/>
      <c r="M232" s="84"/>
      <c r="N232" s="84"/>
      <c r="O232" s="84"/>
    </row>
    <row r="233" spans="1:15" s="86" customFormat="1" ht="48" x14ac:dyDescent="0.25">
      <c r="A233" s="145">
        <f t="shared" si="5"/>
        <v>13</v>
      </c>
      <c r="B233" s="124" t="s">
        <v>340</v>
      </c>
      <c r="C233" s="145"/>
      <c r="D233" s="145" t="s">
        <v>347</v>
      </c>
      <c r="E233" s="93">
        <v>1200</v>
      </c>
      <c r="F233" s="145" t="s">
        <v>355</v>
      </c>
      <c r="G233" s="145" t="s">
        <v>380</v>
      </c>
      <c r="H233" s="145" t="s">
        <v>362</v>
      </c>
      <c r="I233" s="148" t="s">
        <v>368</v>
      </c>
      <c r="K233" s="84"/>
      <c r="L233" s="138"/>
      <c r="M233" s="84"/>
      <c r="N233" s="84"/>
      <c r="O233" s="84"/>
    </row>
    <row r="234" spans="1:15" s="86" customFormat="1" ht="24" x14ac:dyDescent="0.25">
      <c r="A234" s="145">
        <f t="shared" si="5"/>
        <v>14</v>
      </c>
      <c r="B234" s="99" t="s">
        <v>340</v>
      </c>
      <c r="C234" s="145"/>
      <c r="D234" s="145" t="s">
        <v>347</v>
      </c>
      <c r="E234" s="93">
        <v>900</v>
      </c>
      <c r="F234" s="145" t="s">
        <v>355</v>
      </c>
      <c r="G234" s="145" t="s">
        <v>380</v>
      </c>
      <c r="H234" s="145" t="s">
        <v>362</v>
      </c>
      <c r="I234" s="148" t="s">
        <v>369</v>
      </c>
      <c r="K234" s="84"/>
      <c r="L234" s="138"/>
      <c r="M234" s="84"/>
      <c r="N234" s="84"/>
      <c r="O234" s="84"/>
    </row>
    <row r="235" spans="1:15" s="86" customFormat="1" ht="24" x14ac:dyDescent="0.25">
      <c r="A235" s="145">
        <f t="shared" si="5"/>
        <v>15</v>
      </c>
      <c r="B235" s="124" t="s">
        <v>141</v>
      </c>
      <c r="C235" s="145"/>
      <c r="D235" s="145" t="s">
        <v>142</v>
      </c>
      <c r="E235" s="93">
        <v>1500</v>
      </c>
      <c r="F235" s="145" t="s">
        <v>361</v>
      </c>
      <c r="G235" s="145" t="s">
        <v>381</v>
      </c>
      <c r="H235" s="145" t="s">
        <v>362</v>
      </c>
      <c r="I235" s="148" t="s">
        <v>364</v>
      </c>
      <c r="K235" s="84"/>
      <c r="L235" s="138"/>
      <c r="M235" s="84"/>
      <c r="N235" s="84"/>
      <c r="O235" s="84"/>
    </row>
    <row r="236" spans="1:15" s="86" customFormat="1" ht="24" x14ac:dyDescent="0.25">
      <c r="A236" s="145">
        <f t="shared" si="5"/>
        <v>16</v>
      </c>
      <c r="B236" s="124" t="s">
        <v>141</v>
      </c>
      <c r="C236" s="145"/>
      <c r="D236" s="145" t="s">
        <v>142</v>
      </c>
      <c r="E236" s="93">
        <v>2500</v>
      </c>
      <c r="F236" s="145" t="s">
        <v>361</v>
      </c>
      <c r="G236" s="145" t="s">
        <v>381</v>
      </c>
      <c r="H236" s="145" t="s">
        <v>362</v>
      </c>
      <c r="I236" s="148" t="s">
        <v>366</v>
      </c>
      <c r="K236" s="84"/>
      <c r="L236" s="138"/>
      <c r="M236" s="84"/>
      <c r="N236" s="84"/>
      <c r="O236" s="84"/>
    </row>
    <row r="237" spans="1:15" s="86" customFormat="1" ht="48" x14ac:dyDescent="0.25">
      <c r="A237" s="145">
        <f t="shared" si="5"/>
        <v>17</v>
      </c>
      <c r="B237" s="124" t="s">
        <v>141</v>
      </c>
      <c r="C237" s="145"/>
      <c r="D237" s="145" t="s">
        <v>142</v>
      </c>
      <c r="E237" s="93">
        <v>2500</v>
      </c>
      <c r="F237" s="145" t="s">
        <v>361</v>
      </c>
      <c r="G237" s="145" t="s">
        <v>381</v>
      </c>
      <c r="H237" s="145" t="s">
        <v>362</v>
      </c>
      <c r="I237" s="148" t="s">
        <v>365</v>
      </c>
      <c r="K237" s="84"/>
      <c r="L237" s="138"/>
      <c r="M237" s="84"/>
      <c r="N237" s="84"/>
      <c r="O237" s="84"/>
    </row>
    <row r="238" spans="1:15" s="86" customFormat="1" ht="55.5" customHeight="1" x14ac:dyDescent="0.25">
      <c r="A238" s="145">
        <f t="shared" si="5"/>
        <v>18</v>
      </c>
      <c r="B238" s="124" t="s">
        <v>205</v>
      </c>
      <c r="C238" s="145"/>
      <c r="D238" s="145" t="s">
        <v>348</v>
      </c>
      <c r="E238" s="93">
        <v>1500</v>
      </c>
      <c r="F238" s="145" t="s">
        <v>355</v>
      </c>
      <c r="G238" s="145" t="s">
        <v>380</v>
      </c>
      <c r="H238" s="145" t="s">
        <v>362</v>
      </c>
      <c r="I238" s="148" t="s">
        <v>367</v>
      </c>
      <c r="K238" s="84"/>
      <c r="L238" s="138"/>
      <c r="M238" s="84"/>
      <c r="N238" s="84"/>
      <c r="O238" s="84"/>
    </row>
    <row r="239" spans="1:15" s="86" customFormat="1" ht="36" x14ac:dyDescent="0.25">
      <c r="A239" s="145">
        <f t="shared" si="5"/>
        <v>19</v>
      </c>
      <c r="B239" s="124" t="s">
        <v>134</v>
      </c>
      <c r="C239" s="145"/>
      <c r="D239" s="145" t="s">
        <v>135</v>
      </c>
      <c r="E239" s="93">
        <v>800</v>
      </c>
      <c r="F239" s="145" t="s">
        <v>358</v>
      </c>
      <c r="G239" s="145" t="s">
        <v>377</v>
      </c>
      <c r="H239" s="145" t="s">
        <v>362</v>
      </c>
      <c r="I239" s="148" t="s">
        <v>364</v>
      </c>
      <c r="K239" s="84"/>
      <c r="L239" s="138"/>
      <c r="M239" s="84"/>
      <c r="N239" s="84"/>
      <c r="O239" s="84"/>
    </row>
    <row r="240" spans="1:15" s="86" customFormat="1" ht="48" x14ac:dyDescent="0.25">
      <c r="A240" s="145">
        <f t="shared" si="5"/>
        <v>20</v>
      </c>
      <c r="B240" s="124" t="s">
        <v>341</v>
      </c>
      <c r="C240" s="145"/>
      <c r="D240" s="145" t="s">
        <v>349</v>
      </c>
      <c r="E240" s="93">
        <v>4600</v>
      </c>
      <c r="F240" s="145" t="s">
        <v>361</v>
      </c>
      <c r="G240" s="145" t="s">
        <v>381</v>
      </c>
      <c r="H240" s="145" t="s">
        <v>362</v>
      </c>
      <c r="I240" s="148" t="s">
        <v>370</v>
      </c>
      <c r="K240" s="84"/>
      <c r="L240" s="138"/>
      <c r="M240" s="84"/>
      <c r="N240" s="84"/>
      <c r="O240" s="84"/>
    </row>
    <row r="241" spans="1:15" s="86" customFormat="1" ht="48" x14ac:dyDescent="0.25">
      <c r="A241" s="145">
        <f t="shared" si="5"/>
        <v>21</v>
      </c>
      <c r="B241" s="124" t="s">
        <v>341</v>
      </c>
      <c r="C241" s="145"/>
      <c r="D241" s="145" t="s">
        <v>349</v>
      </c>
      <c r="E241" s="93">
        <v>4200</v>
      </c>
      <c r="F241" s="145" t="s">
        <v>361</v>
      </c>
      <c r="G241" s="145" t="s">
        <v>381</v>
      </c>
      <c r="H241" s="145" t="s">
        <v>362</v>
      </c>
      <c r="I241" s="148" t="s">
        <v>368</v>
      </c>
      <c r="K241" s="84"/>
      <c r="L241" s="138"/>
      <c r="M241" s="84"/>
      <c r="N241" s="84"/>
      <c r="O241" s="84"/>
    </row>
    <row r="242" spans="1:15" s="86" customFormat="1" ht="48" x14ac:dyDescent="0.25">
      <c r="A242" s="145">
        <f t="shared" si="5"/>
        <v>22</v>
      </c>
      <c r="B242" s="99" t="s">
        <v>341</v>
      </c>
      <c r="C242" s="145"/>
      <c r="D242" s="145" t="s">
        <v>349</v>
      </c>
      <c r="E242" s="93">
        <v>3300</v>
      </c>
      <c r="F242" s="145" t="s">
        <v>361</v>
      </c>
      <c r="G242" s="145" t="s">
        <v>381</v>
      </c>
      <c r="H242" s="145" t="s">
        <v>362</v>
      </c>
      <c r="I242" s="148" t="s">
        <v>369</v>
      </c>
      <c r="K242" s="84"/>
      <c r="L242" s="138"/>
      <c r="M242" s="84"/>
      <c r="N242" s="84"/>
      <c r="O242" s="84"/>
    </row>
    <row r="243" spans="1:15" s="86" customFormat="1" ht="48" x14ac:dyDescent="0.25">
      <c r="A243" s="145">
        <f t="shared" si="5"/>
        <v>23</v>
      </c>
      <c r="B243" s="62" t="s">
        <v>342</v>
      </c>
      <c r="C243" s="145"/>
      <c r="D243" s="145" t="s">
        <v>350</v>
      </c>
      <c r="E243" s="93">
        <v>1200</v>
      </c>
      <c r="F243" s="145" t="s">
        <v>355</v>
      </c>
      <c r="G243" s="145" t="s">
        <v>380</v>
      </c>
      <c r="H243" s="145" t="s">
        <v>362</v>
      </c>
      <c r="I243" s="149" t="s">
        <v>367</v>
      </c>
      <c r="K243" s="84"/>
      <c r="L243" s="138"/>
      <c r="M243" s="84"/>
      <c r="N243" s="84"/>
      <c r="O243" s="84"/>
    </row>
    <row r="244" spans="1:15" s="86" customFormat="1" ht="48" x14ac:dyDescent="0.25">
      <c r="A244" s="145">
        <f t="shared" si="5"/>
        <v>24</v>
      </c>
      <c r="B244" s="99" t="s">
        <v>342</v>
      </c>
      <c r="C244" s="145"/>
      <c r="D244" s="145" t="s">
        <v>350</v>
      </c>
      <c r="E244" s="93">
        <v>600</v>
      </c>
      <c r="F244" s="145" t="s">
        <v>355</v>
      </c>
      <c r="G244" s="145" t="s">
        <v>380</v>
      </c>
      <c r="H244" s="145" t="s">
        <v>362</v>
      </c>
      <c r="I244" s="149" t="s">
        <v>369</v>
      </c>
      <c r="K244" s="84"/>
      <c r="L244" s="138"/>
      <c r="M244" s="84"/>
      <c r="N244" s="84"/>
      <c r="O244" s="84"/>
    </row>
    <row r="245" spans="1:15" s="86" customFormat="1" ht="48" x14ac:dyDescent="0.25">
      <c r="A245" s="145">
        <f t="shared" si="5"/>
        <v>25</v>
      </c>
      <c r="B245" s="62" t="s">
        <v>342</v>
      </c>
      <c r="C245" s="145"/>
      <c r="D245" s="145" t="s">
        <v>350</v>
      </c>
      <c r="E245" s="93">
        <v>600</v>
      </c>
      <c r="F245" s="145" t="s">
        <v>355</v>
      </c>
      <c r="G245" s="96" t="s">
        <v>380</v>
      </c>
      <c r="H245" s="145" t="s">
        <v>362</v>
      </c>
      <c r="I245" s="149" t="s">
        <v>371</v>
      </c>
      <c r="K245" s="84"/>
      <c r="L245" s="138"/>
      <c r="M245" s="84"/>
      <c r="N245" s="84"/>
      <c r="O245" s="84"/>
    </row>
    <row r="246" spans="1:15" s="86" customFormat="1" ht="48" x14ac:dyDescent="0.25">
      <c r="A246" s="145">
        <f t="shared" si="5"/>
        <v>26</v>
      </c>
      <c r="B246" s="124" t="s">
        <v>132</v>
      </c>
      <c r="C246" s="145"/>
      <c r="D246" s="145" t="s">
        <v>133</v>
      </c>
      <c r="E246" s="93">
        <v>3000</v>
      </c>
      <c r="F246" s="145" t="s">
        <v>337</v>
      </c>
      <c r="G246" s="96" t="s">
        <v>382</v>
      </c>
      <c r="H246" s="145" t="s">
        <v>362</v>
      </c>
      <c r="I246" s="148" t="s">
        <v>365</v>
      </c>
      <c r="K246" s="84"/>
      <c r="L246" s="138"/>
      <c r="M246" s="84"/>
      <c r="N246" s="84"/>
      <c r="O246" s="84"/>
    </row>
    <row r="247" spans="1:15" s="86" customFormat="1" ht="48" x14ac:dyDescent="0.25">
      <c r="A247" s="145">
        <f t="shared" si="5"/>
        <v>27</v>
      </c>
      <c r="B247" s="124" t="s">
        <v>214</v>
      </c>
      <c r="C247" s="145"/>
      <c r="D247" s="145" t="s">
        <v>351</v>
      </c>
      <c r="E247" s="93">
        <v>1800</v>
      </c>
      <c r="F247" s="145" t="s">
        <v>337</v>
      </c>
      <c r="G247" s="96" t="s">
        <v>382</v>
      </c>
      <c r="H247" s="145" t="s">
        <v>362</v>
      </c>
      <c r="I247" s="148" t="s">
        <v>365</v>
      </c>
      <c r="K247" s="84"/>
      <c r="L247" s="138"/>
      <c r="M247" s="84"/>
      <c r="N247" s="84"/>
      <c r="O247" s="84"/>
    </row>
    <row r="248" spans="1:15" s="86" customFormat="1" ht="24" x14ac:dyDescent="0.25">
      <c r="A248" s="145">
        <f t="shared" si="5"/>
        <v>28</v>
      </c>
      <c r="B248" s="124" t="s">
        <v>216</v>
      </c>
      <c r="C248" s="145"/>
      <c r="D248" s="145" t="s">
        <v>352</v>
      </c>
      <c r="E248" s="93">
        <v>1000</v>
      </c>
      <c r="F248" s="145" t="s">
        <v>359</v>
      </c>
      <c r="G248" s="96" t="s">
        <v>383</v>
      </c>
      <c r="H248" s="145" t="s">
        <v>362</v>
      </c>
      <c r="I248" s="148" t="s">
        <v>364</v>
      </c>
      <c r="K248" s="84"/>
      <c r="L248" s="138"/>
      <c r="M248" s="84"/>
      <c r="N248" s="84"/>
      <c r="O248" s="84"/>
    </row>
    <row r="249" spans="1:15" s="86" customFormat="1" ht="48" x14ac:dyDescent="0.25">
      <c r="A249" s="145">
        <f t="shared" si="5"/>
        <v>29</v>
      </c>
      <c r="B249" s="124" t="s">
        <v>216</v>
      </c>
      <c r="C249" s="145"/>
      <c r="D249" s="145" t="s">
        <v>352</v>
      </c>
      <c r="E249" s="93">
        <v>1000</v>
      </c>
      <c r="F249" s="145" t="s">
        <v>359</v>
      </c>
      <c r="G249" s="96" t="s">
        <v>383</v>
      </c>
      <c r="H249" s="145" t="s">
        <v>362</v>
      </c>
      <c r="I249" s="148" t="s">
        <v>365</v>
      </c>
      <c r="K249" s="84"/>
      <c r="L249" s="138"/>
      <c r="M249" s="84"/>
      <c r="N249" s="84"/>
      <c r="O249" s="84"/>
    </row>
    <row r="250" spans="1:15" s="86" customFormat="1" ht="48" x14ac:dyDescent="0.25">
      <c r="A250" s="145">
        <f t="shared" si="5"/>
        <v>30</v>
      </c>
      <c r="B250" s="124" t="s">
        <v>343</v>
      </c>
      <c r="C250" s="145"/>
      <c r="D250" s="145" t="s">
        <v>353</v>
      </c>
      <c r="E250" s="93">
        <v>3000</v>
      </c>
      <c r="F250" s="145" t="s">
        <v>337</v>
      </c>
      <c r="G250" s="96" t="s">
        <v>382</v>
      </c>
      <c r="H250" s="145" t="s">
        <v>362</v>
      </c>
      <c r="I250" s="148" t="s">
        <v>365</v>
      </c>
      <c r="K250" s="84"/>
      <c r="L250" s="138"/>
      <c r="M250" s="84"/>
      <c r="N250" s="84"/>
      <c r="O250" s="84"/>
    </row>
    <row r="251" spans="1:15" s="86" customFormat="1" ht="48" x14ac:dyDescent="0.25">
      <c r="A251" s="145">
        <f t="shared" si="5"/>
        <v>31</v>
      </c>
      <c r="B251" s="124" t="s">
        <v>344</v>
      </c>
      <c r="C251" s="145"/>
      <c r="D251" s="145" t="s">
        <v>354</v>
      </c>
      <c r="E251" s="93">
        <v>4800</v>
      </c>
      <c r="F251" s="145" t="s">
        <v>360</v>
      </c>
      <c r="G251" s="96" t="s">
        <v>379</v>
      </c>
      <c r="H251" s="145" t="s">
        <v>362</v>
      </c>
      <c r="I251" s="148" t="s">
        <v>364</v>
      </c>
      <c r="K251" s="84"/>
      <c r="L251" s="138"/>
      <c r="M251" s="84"/>
      <c r="N251" s="84"/>
      <c r="O251" s="84"/>
    </row>
    <row r="252" spans="1:15" s="86" customFormat="1" ht="48" x14ac:dyDescent="0.25">
      <c r="A252" s="145">
        <f t="shared" si="5"/>
        <v>32</v>
      </c>
      <c r="B252" s="124" t="s">
        <v>344</v>
      </c>
      <c r="C252" s="145"/>
      <c r="D252" s="145" t="s">
        <v>354</v>
      </c>
      <c r="E252" s="93">
        <v>7200</v>
      </c>
      <c r="F252" s="145" t="s">
        <v>360</v>
      </c>
      <c r="G252" s="145" t="s">
        <v>379</v>
      </c>
      <c r="H252" s="145" t="s">
        <v>362</v>
      </c>
      <c r="I252" s="148" t="s">
        <v>366</v>
      </c>
      <c r="K252" s="84"/>
      <c r="L252" s="138"/>
      <c r="M252" s="84"/>
      <c r="N252" s="84"/>
      <c r="O252" s="84"/>
    </row>
    <row r="253" spans="1:15" s="86" customFormat="1" ht="48" x14ac:dyDescent="0.25">
      <c r="A253" s="145">
        <f t="shared" si="5"/>
        <v>33</v>
      </c>
      <c r="B253" s="124" t="s">
        <v>130</v>
      </c>
      <c r="C253" s="145"/>
      <c r="D253" s="145" t="s">
        <v>131</v>
      </c>
      <c r="E253" s="93">
        <v>1100</v>
      </c>
      <c r="F253" s="145" t="s">
        <v>356</v>
      </c>
      <c r="G253" s="145" t="s">
        <v>375</v>
      </c>
      <c r="H253" s="145" t="s">
        <v>362</v>
      </c>
      <c r="I253" s="148" t="s">
        <v>364</v>
      </c>
      <c r="K253" s="84"/>
      <c r="L253" s="138"/>
      <c r="M253" s="84"/>
      <c r="N253" s="84"/>
      <c r="O253" s="84"/>
    </row>
    <row r="254" spans="1:15" s="86" customFormat="1" ht="36" x14ac:dyDescent="0.25">
      <c r="A254" s="145">
        <f t="shared" si="5"/>
        <v>34</v>
      </c>
      <c r="B254" s="124" t="s">
        <v>128</v>
      </c>
      <c r="C254" s="145"/>
      <c r="D254" s="145" t="s">
        <v>129</v>
      </c>
      <c r="E254" s="93">
        <v>1100</v>
      </c>
      <c r="F254" s="145" t="s">
        <v>356</v>
      </c>
      <c r="G254" s="145" t="s">
        <v>375</v>
      </c>
      <c r="H254" s="145" t="s">
        <v>362</v>
      </c>
      <c r="I254" s="148" t="s">
        <v>364</v>
      </c>
      <c r="K254" s="84"/>
      <c r="L254" s="138"/>
      <c r="M254" s="84"/>
      <c r="N254" s="84"/>
      <c r="O254" s="84"/>
    </row>
    <row r="255" spans="1:15" s="86" customFormat="1" ht="12" x14ac:dyDescent="0.25">
      <c r="A255" s="145"/>
      <c r="B255" s="58"/>
      <c r="C255" s="145"/>
      <c r="D255" s="88" t="s">
        <v>75</v>
      </c>
      <c r="E255" s="94">
        <f>+SUM(E221:E254)</f>
        <v>89900</v>
      </c>
      <c r="F255" s="145"/>
      <c r="G255" s="145"/>
      <c r="H255" s="145"/>
      <c r="I255" s="150"/>
      <c r="K255" s="84"/>
      <c r="L255" s="138"/>
      <c r="M255" s="84"/>
      <c r="N255" s="84"/>
      <c r="O255" s="84"/>
    </row>
    <row r="256" spans="1:15" s="86" customFormat="1" ht="12" x14ac:dyDescent="0.25">
      <c r="A256" s="84"/>
      <c r="B256" s="85"/>
      <c r="C256" s="84"/>
      <c r="D256" s="143"/>
      <c r="E256" s="87"/>
      <c r="F256" s="84"/>
      <c r="G256" s="84"/>
      <c r="H256" s="84"/>
      <c r="I256" s="84"/>
      <c r="J256" s="85"/>
      <c r="K256" s="84"/>
      <c r="L256" s="138"/>
      <c r="M256" s="84"/>
      <c r="N256" s="84"/>
      <c r="O256" s="84"/>
    </row>
    <row r="257" spans="1:15" s="86" customFormat="1" ht="12" x14ac:dyDescent="0.25">
      <c r="A257" s="84"/>
      <c r="B257" s="85"/>
      <c r="C257" s="84"/>
      <c r="D257" s="143"/>
      <c r="E257" s="87"/>
      <c r="F257" s="84"/>
      <c r="G257" s="143"/>
      <c r="H257" s="143"/>
      <c r="I257" s="143"/>
      <c r="J257" s="143"/>
      <c r="K257" s="84"/>
      <c r="L257" s="138"/>
      <c r="M257" s="84"/>
      <c r="N257" s="84"/>
      <c r="O257" s="84"/>
    </row>
    <row r="258" spans="1:15" s="86" customFormat="1" ht="12" x14ac:dyDescent="0.25">
      <c r="A258" s="84"/>
      <c r="B258" s="155" t="s">
        <v>664</v>
      </c>
      <c r="C258" s="155"/>
      <c r="D258" s="155"/>
      <c r="E258" s="155"/>
      <c r="F258" s="155"/>
      <c r="G258" s="155"/>
      <c r="H258" s="155"/>
      <c r="I258" s="143"/>
      <c r="J258" s="143"/>
      <c r="K258" s="84"/>
      <c r="L258" s="138"/>
      <c r="M258" s="84"/>
      <c r="N258" s="84"/>
      <c r="O258" s="84"/>
    </row>
    <row r="259" spans="1:15" s="86" customFormat="1" ht="12" x14ac:dyDescent="0.25">
      <c r="A259" s="84"/>
      <c r="B259" s="146"/>
      <c r="C259" s="146"/>
      <c r="D259" s="146"/>
      <c r="E259" s="146"/>
      <c r="F259" s="146"/>
      <c r="G259" s="146"/>
      <c r="H259" s="146"/>
      <c r="I259" s="143"/>
      <c r="J259" s="143"/>
      <c r="K259" s="84"/>
      <c r="L259" s="138"/>
      <c r="M259" s="84"/>
      <c r="N259" s="84"/>
      <c r="O259" s="84"/>
    </row>
    <row r="260" spans="1:15" s="86" customFormat="1" ht="24" x14ac:dyDescent="0.25">
      <c r="A260" s="63" t="s">
        <v>1</v>
      </c>
      <c r="B260" s="102" t="s">
        <v>91</v>
      </c>
      <c r="C260" s="63" t="s">
        <v>3</v>
      </c>
      <c r="D260" s="63" t="s">
        <v>92</v>
      </c>
      <c r="E260" s="103" t="s">
        <v>93</v>
      </c>
      <c r="F260" s="63" t="s">
        <v>94</v>
      </c>
      <c r="G260" s="88" t="s">
        <v>90</v>
      </c>
      <c r="H260" s="63" t="s">
        <v>7</v>
      </c>
      <c r="I260" s="88" t="s">
        <v>95</v>
      </c>
      <c r="J260" s="143"/>
      <c r="K260" s="84"/>
      <c r="L260" s="138"/>
      <c r="M260" s="84"/>
      <c r="N260" s="84"/>
      <c r="O260" s="84"/>
    </row>
    <row r="261" spans="1:15" s="86" customFormat="1" ht="36" x14ac:dyDescent="0.25">
      <c r="A261" s="144">
        <v>1</v>
      </c>
      <c r="B261" s="144" t="s">
        <v>392</v>
      </c>
      <c r="C261" s="84"/>
      <c r="D261" s="144" t="s">
        <v>396</v>
      </c>
      <c r="E261" s="136">
        <v>100</v>
      </c>
      <c r="F261" s="144" t="s">
        <v>394</v>
      </c>
      <c r="G261" s="144" t="s">
        <v>395</v>
      </c>
      <c r="H261" s="144" t="s">
        <v>33</v>
      </c>
      <c r="I261" s="126" t="s">
        <v>393</v>
      </c>
      <c r="J261" s="143"/>
      <c r="K261" s="84"/>
      <c r="L261" s="138"/>
      <c r="M261" s="84"/>
      <c r="N261" s="84"/>
      <c r="O261" s="84"/>
    </row>
    <row r="262" spans="1:15" s="86" customFormat="1" ht="12" x14ac:dyDescent="0.25">
      <c r="A262" s="145"/>
      <c r="B262" s="58"/>
      <c r="C262" s="145"/>
      <c r="D262" s="88" t="s">
        <v>75</v>
      </c>
      <c r="E262" s="94">
        <f>E261</f>
        <v>100</v>
      </c>
      <c r="F262" s="145"/>
      <c r="G262" s="88"/>
      <c r="H262" s="88"/>
      <c r="I262" s="88"/>
      <c r="J262" s="143"/>
      <c r="K262" s="84"/>
      <c r="L262" s="138"/>
      <c r="M262" s="84"/>
      <c r="N262" s="84"/>
      <c r="O262" s="84"/>
    </row>
    <row r="263" spans="1:15" s="86" customFormat="1" ht="12" x14ac:dyDescent="0.25">
      <c r="A263" s="84"/>
      <c r="B263" s="85"/>
      <c r="C263" s="84"/>
      <c r="D263" s="143"/>
      <c r="E263" s="87"/>
      <c r="F263" s="84"/>
      <c r="G263" s="143"/>
      <c r="H263" s="143"/>
      <c r="I263" s="143"/>
      <c r="J263" s="143"/>
      <c r="K263" s="84"/>
      <c r="L263" s="138"/>
      <c r="M263" s="84"/>
      <c r="N263" s="84"/>
      <c r="O263" s="84"/>
    </row>
    <row r="264" spans="1:15" s="86" customFormat="1" ht="12" x14ac:dyDescent="0.25">
      <c r="A264" s="84"/>
      <c r="B264" s="85"/>
      <c r="C264" s="84"/>
      <c r="D264" s="143"/>
      <c r="E264" s="87"/>
      <c r="F264" s="84"/>
      <c r="G264" s="143"/>
      <c r="H264" s="143"/>
      <c r="I264" s="143"/>
      <c r="J264" s="143"/>
      <c r="K264" s="84"/>
      <c r="L264" s="138"/>
      <c r="M264" s="84"/>
      <c r="N264" s="84"/>
      <c r="O264" s="84"/>
    </row>
    <row r="265" spans="1:15" s="86" customFormat="1" ht="12" x14ac:dyDescent="0.25">
      <c r="A265" s="84"/>
      <c r="B265" s="156" t="s">
        <v>385</v>
      </c>
      <c r="C265" s="156"/>
      <c r="D265" s="156"/>
      <c r="E265" s="156"/>
      <c r="F265" s="156"/>
      <c r="G265" s="156"/>
      <c r="H265" s="156"/>
      <c r="I265" s="143"/>
      <c r="J265" s="143"/>
      <c r="K265" s="84"/>
      <c r="L265" s="138"/>
      <c r="M265" s="84"/>
      <c r="N265" s="84"/>
      <c r="O265" s="84"/>
    </row>
    <row r="266" spans="1:15" s="86" customFormat="1" ht="12" x14ac:dyDescent="0.25">
      <c r="A266" s="84"/>
      <c r="B266" s="146"/>
      <c r="C266" s="146"/>
      <c r="D266" s="146"/>
      <c r="E266" s="146"/>
      <c r="F266" s="146"/>
      <c r="G266" s="146"/>
      <c r="H266" s="146"/>
      <c r="I266" s="143"/>
      <c r="J266" s="143"/>
      <c r="K266" s="84"/>
      <c r="L266" s="138"/>
      <c r="M266" s="84"/>
      <c r="N266" s="84"/>
      <c r="O266" s="84"/>
    </row>
    <row r="267" spans="1:15" s="86" customFormat="1" ht="24" x14ac:dyDescent="0.25">
      <c r="A267" s="63" t="s">
        <v>1</v>
      </c>
      <c r="B267" s="102" t="s">
        <v>91</v>
      </c>
      <c r="C267" s="63" t="s">
        <v>3</v>
      </c>
      <c r="D267" s="145" t="s">
        <v>92</v>
      </c>
      <c r="E267" s="103" t="s">
        <v>93</v>
      </c>
      <c r="F267" s="63" t="s">
        <v>94</v>
      </c>
      <c r="G267" s="88" t="s">
        <v>90</v>
      </c>
      <c r="H267" s="63" t="s">
        <v>7</v>
      </c>
      <c r="I267" s="88" t="s">
        <v>95</v>
      </c>
      <c r="K267" s="84"/>
      <c r="L267" s="138"/>
      <c r="M267" s="84"/>
      <c r="N267" s="84"/>
      <c r="O267" s="84"/>
    </row>
    <row r="268" spans="1:15" s="86" customFormat="1" ht="48" x14ac:dyDescent="0.25">
      <c r="A268" s="145">
        <v>1</v>
      </c>
      <c r="B268" s="145" t="s">
        <v>384</v>
      </c>
      <c r="C268" s="84"/>
      <c r="D268" s="145" t="s">
        <v>389</v>
      </c>
      <c r="E268" s="93">
        <v>3500</v>
      </c>
      <c r="F268" s="145" t="s">
        <v>390</v>
      </c>
      <c r="G268" s="145" t="s">
        <v>391</v>
      </c>
      <c r="H268" s="145" t="s">
        <v>362</v>
      </c>
      <c r="I268" s="124" t="s">
        <v>386</v>
      </c>
      <c r="K268" s="84"/>
      <c r="L268" s="138"/>
      <c r="M268" s="84"/>
      <c r="N268" s="84"/>
      <c r="O268" s="84"/>
    </row>
    <row r="269" spans="1:15" s="86" customFormat="1" ht="48" x14ac:dyDescent="0.25">
      <c r="A269" s="145">
        <v>2</v>
      </c>
      <c r="B269" s="145" t="s">
        <v>384</v>
      </c>
      <c r="C269" s="84"/>
      <c r="D269" s="145" t="s">
        <v>389</v>
      </c>
      <c r="E269" s="93">
        <v>3500</v>
      </c>
      <c r="F269" s="145" t="s">
        <v>390</v>
      </c>
      <c r="G269" s="145" t="s">
        <v>391</v>
      </c>
      <c r="H269" s="145" t="s">
        <v>362</v>
      </c>
      <c r="I269" s="124" t="s">
        <v>387</v>
      </c>
      <c r="K269" s="84"/>
      <c r="L269" s="138"/>
      <c r="M269" s="84"/>
      <c r="N269" s="84"/>
      <c r="O269" s="84"/>
    </row>
    <row r="270" spans="1:15" s="86" customFormat="1" ht="48" x14ac:dyDescent="0.25">
      <c r="A270" s="144">
        <v>3</v>
      </c>
      <c r="B270" s="144" t="s">
        <v>384</v>
      </c>
      <c r="C270" s="84"/>
      <c r="D270" s="144" t="s">
        <v>389</v>
      </c>
      <c r="E270" s="136">
        <v>3500</v>
      </c>
      <c r="F270" s="144" t="s">
        <v>390</v>
      </c>
      <c r="G270" s="144" t="s">
        <v>391</v>
      </c>
      <c r="H270" s="144" t="s">
        <v>362</v>
      </c>
      <c r="I270" s="126" t="s">
        <v>388</v>
      </c>
      <c r="K270" s="84"/>
      <c r="L270" s="138"/>
      <c r="M270" s="84"/>
      <c r="N270" s="84"/>
      <c r="O270" s="84"/>
    </row>
    <row r="271" spans="1:15" s="86" customFormat="1" ht="12" x14ac:dyDescent="0.25">
      <c r="A271" s="145"/>
      <c r="B271" s="58"/>
      <c r="C271" s="145"/>
      <c r="D271" s="88" t="s">
        <v>75</v>
      </c>
      <c r="E271" s="94">
        <f>SUM(E268:E270)</f>
        <v>10500</v>
      </c>
      <c r="F271" s="145"/>
      <c r="G271" s="88"/>
      <c r="H271" s="88"/>
      <c r="I271" s="88"/>
      <c r="K271" s="84"/>
      <c r="L271" s="138"/>
      <c r="M271" s="84"/>
      <c r="N271" s="84"/>
      <c r="O271" s="84"/>
    </row>
    <row r="272" spans="1:15" s="86" customFormat="1" ht="12" x14ac:dyDescent="0.25">
      <c r="A272" s="84"/>
      <c r="B272" s="85"/>
      <c r="C272" s="84"/>
      <c r="D272" s="143"/>
      <c r="E272" s="87"/>
      <c r="F272" s="84"/>
      <c r="G272" s="143"/>
      <c r="H272" s="143"/>
      <c r="I272" s="143"/>
      <c r="J272" s="143"/>
      <c r="K272" s="84"/>
      <c r="L272" s="138"/>
      <c r="M272" s="84"/>
      <c r="N272" s="84"/>
      <c r="O272" s="84"/>
    </row>
    <row r="273" spans="1:15" s="86" customFormat="1" ht="12" x14ac:dyDescent="0.25">
      <c r="A273" s="84"/>
      <c r="B273" s="85"/>
      <c r="C273" s="84"/>
      <c r="D273" s="143"/>
      <c r="E273" s="87"/>
      <c r="F273" s="84"/>
      <c r="G273" s="143"/>
      <c r="H273" s="143"/>
      <c r="I273" s="143"/>
      <c r="J273" s="143"/>
      <c r="K273" s="84"/>
      <c r="L273" s="138"/>
      <c r="M273" s="84"/>
      <c r="N273" s="84"/>
      <c r="O273" s="84"/>
    </row>
    <row r="274" spans="1:15" s="86" customFormat="1" ht="12" x14ac:dyDescent="0.25">
      <c r="A274" s="84"/>
      <c r="B274" s="156" t="s">
        <v>397</v>
      </c>
      <c r="C274" s="156"/>
      <c r="D274" s="156"/>
      <c r="E274" s="156"/>
      <c r="F274" s="156"/>
      <c r="G274" s="156"/>
      <c r="H274" s="156"/>
      <c r="I274" s="143"/>
      <c r="J274" s="143"/>
      <c r="K274" s="84"/>
      <c r="L274" s="138"/>
      <c r="M274" s="84"/>
      <c r="N274" s="84"/>
      <c r="O274" s="84"/>
    </row>
    <row r="275" spans="1:15" s="86" customFormat="1" ht="12" x14ac:dyDescent="0.25">
      <c r="A275" s="84"/>
      <c r="B275" s="85"/>
      <c r="C275" s="84"/>
      <c r="D275" s="143"/>
      <c r="E275" s="87"/>
      <c r="F275" s="84"/>
      <c r="G275" s="143"/>
      <c r="H275" s="143"/>
      <c r="I275" s="143"/>
      <c r="J275" s="143"/>
      <c r="K275" s="84"/>
      <c r="L275" s="138"/>
      <c r="M275" s="84"/>
      <c r="N275" s="84"/>
      <c r="O275" s="84"/>
    </row>
    <row r="276" spans="1:15" s="86" customFormat="1" ht="12" x14ac:dyDescent="0.25">
      <c r="A276" s="84"/>
      <c r="B276" s="85"/>
      <c r="C276" s="84"/>
      <c r="D276" s="143"/>
      <c r="E276" s="87"/>
      <c r="F276" s="84"/>
      <c r="G276" s="143"/>
      <c r="H276" s="143"/>
      <c r="I276" s="143"/>
      <c r="J276" s="143"/>
      <c r="K276" s="84"/>
      <c r="L276" s="138"/>
      <c r="M276" s="84"/>
      <c r="N276" s="84"/>
      <c r="O276" s="84"/>
    </row>
    <row r="277" spans="1:15" s="86" customFormat="1" ht="24" x14ac:dyDescent="0.25">
      <c r="A277" s="63" t="s">
        <v>1</v>
      </c>
      <c r="B277" s="102" t="s">
        <v>91</v>
      </c>
      <c r="C277" s="63" t="s">
        <v>3</v>
      </c>
      <c r="D277" s="88" t="s">
        <v>92</v>
      </c>
      <c r="E277" s="103" t="s">
        <v>93</v>
      </c>
      <c r="F277" s="63" t="s">
        <v>94</v>
      </c>
      <c r="G277" s="88" t="s">
        <v>90</v>
      </c>
      <c r="H277" s="63" t="s">
        <v>7</v>
      </c>
      <c r="I277" s="88" t="s">
        <v>95</v>
      </c>
      <c r="K277" s="84"/>
      <c r="L277" s="138"/>
      <c r="M277" s="84"/>
      <c r="N277" s="84"/>
      <c r="O277" s="84"/>
    </row>
    <row r="278" spans="1:15" s="86" customFormat="1" ht="24" x14ac:dyDescent="0.25">
      <c r="A278" s="145">
        <v>1</v>
      </c>
      <c r="B278" s="58" t="s">
        <v>472</v>
      </c>
      <c r="C278" s="145"/>
      <c r="D278" s="145" t="s">
        <v>473</v>
      </c>
      <c r="E278" s="93">
        <v>3100</v>
      </c>
      <c r="F278" s="145" t="s">
        <v>450</v>
      </c>
      <c r="G278" s="145" t="s">
        <v>451</v>
      </c>
      <c r="H278" s="145" t="s">
        <v>33</v>
      </c>
      <c r="I278" s="145" t="s">
        <v>423</v>
      </c>
      <c r="K278" s="84"/>
      <c r="L278" s="138"/>
      <c r="M278" s="84"/>
      <c r="N278" s="84"/>
      <c r="O278" s="84"/>
    </row>
    <row r="279" spans="1:15" s="86" customFormat="1" ht="36" x14ac:dyDescent="0.25">
      <c r="A279" s="145">
        <f>A278+1</f>
        <v>2</v>
      </c>
      <c r="B279" s="58" t="s">
        <v>472</v>
      </c>
      <c r="C279" s="145"/>
      <c r="D279" s="145" t="s">
        <v>473</v>
      </c>
      <c r="E279" s="93">
        <v>3100</v>
      </c>
      <c r="F279" s="145" t="s">
        <v>450</v>
      </c>
      <c r="G279" s="145" t="s">
        <v>451</v>
      </c>
      <c r="H279" s="145" t="s">
        <v>33</v>
      </c>
      <c r="I279" s="145" t="s">
        <v>414</v>
      </c>
      <c r="K279" s="84"/>
      <c r="L279" s="138"/>
      <c r="M279" s="84"/>
      <c r="N279" s="84"/>
      <c r="O279" s="84"/>
    </row>
    <row r="280" spans="1:15" s="86" customFormat="1" ht="24" x14ac:dyDescent="0.25">
      <c r="A280" s="145">
        <f t="shared" ref="A280:A343" si="6">A279+1</f>
        <v>3</v>
      </c>
      <c r="B280" s="58" t="s">
        <v>472</v>
      </c>
      <c r="C280" s="145"/>
      <c r="D280" s="145" t="s">
        <v>473</v>
      </c>
      <c r="E280" s="93">
        <v>5200</v>
      </c>
      <c r="F280" s="145" t="s">
        <v>450</v>
      </c>
      <c r="G280" s="145" t="s">
        <v>451</v>
      </c>
      <c r="H280" s="145" t="s">
        <v>33</v>
      </c>
      <c r="I280" s="145" t="s">
        <v>433</v>
      </c>
      <c r="K280" s="84"/>
      <c r="L280" s="138"/>
      <c r="M280" s="84"/>
      <c r="N280" s="84"/>
      <c r="O280" s="84"/>
    </row>
    <row r="281" spans="1:15" s="86" customFormat="1" ht="24" x14ac:dyDescent="0.25">
      <c r="A281" s="145">
        <f t="shared" si="6"/>
        <v>4</v>
      </c>
      <c r="B281" s="58" t="s">
        <v>472</v>
      </c>
      <c r="C281" s="145"/>
      <c r="D281" s="145" t="s">
        <v>473</v>
      </c>
      <c r="E281" s="93">
        <v>3100</v>
      </c>
      <c r="F281" s="145" t="s">
        <v>450</v>
      </c>
      <c r="G281" s="145" t="s">
        <v>451</v>
      </c>
      <c r="H281" s="145" t="s">
        <v>33</v>
      </c>
      <c r="I281" s="145" t="s">
        <v>430</v>
      </c>
      <c r="K281" s="84"/>
      <c r="L281" s="138"/>
      <c r="M281" s="84"/>
      <c r="N281" s="84"/>
      <c r="O281" s="84"/>
    </row>
    <row r="282" spans="1:15" s="86" customFormat="1" ht="36" x14ac:dyDescent="0.25">
      <c r="A282" s="145">
        <f t="shared" si="6"/>
        <v>5</v>
      </c>
      <c r="B282" s="58" t="s">
        <v>472</v>
      </c>
      <c r="C282" s="145"/>
      <c r="D282" s="145" t="s">
        <v>473</v>
      </c>
      <c r="E282" s="93">
        <v>2100</v>
      </c>
      <c r="F282" s="145" t="s">
        <v>450</v>
      </c>
      <c r="G282" s="145" t="s">
        <v>451</v>
      </c>
      <c r="H282" s="145" t="s">
        <v>33</v>
      </c>
      <c r="I282" s="145" t="s">
        <v>509</v>
      </c>
      <c r="K282" s="84"/>
      <c r="L282" s="138"/>
      <c r="M282" s="84"/>
      <c r="N282" s="84"/>
      <c r="O282" s="84"/>
    </row>
    <row r="283" spans="1:15" s="86" customFormat="1" ht="24" x14ac:dyDescent="0.25">
      <c r="A283" s="145">
        <f t="shared" si="6"/>
        <v>6</v>
      </c>
      <c r="B283" s="58" t="s">
        <v>472</v>
      </c>
      <c r="C283" s="145"/>
      <c r="D283" s="145" t="s">
        <v>473</v>
      </c>
      <c r="E283" s="93">
        <v>3100</v>
      </c>
      <c r="F283" s="145" t="s">
        <v>450</v>
      </c>
      <c r="G283" s="145" t="s">
        <v>451</v>
      </c>
      <c r="H283" s="145" t="s">
        <v>33</v>
      </c>
      <c r="I283" s="145" t="s">
        <v>429</v>
      </c>
      <c r="K283" s="84"/>
      <c r="L283" s="138"/>
      <c r="M283" s="84"/>
      <c r="N283" s="84"/>
      <c r="O283" s="84"/>
    </row>
    <row r="284" spans="1:15" s="86" customFormat="1" ht="48" x14ac:dyDescent="0.25">
      <c r="A284" s="145">
        <f t="shared" si="6"/>
        <v>7</v>
      </c>
      <c r="B284" s="58" t="s">
        <v>425</v>
      </c>
      <c r="C284" s="145"/>
      <c r="D284" s="145" t="s">
        <v>426</v>
      </c>
      <c r="E284" s="93">
        <v>4800</v>
      </c>
      <c r="F284" s="145" t="s">
        <v>427</v>
      </c>
      <c r="G284" s="145" t="s">
        <v>428</v>
      </c>
      <c r="H284" s="145" t="s">
        <v>33</v>
      </c>
      <c r="I284" s="145" t="s">
        <v>429</v>
      </c>
      <c r="K284" s="84"/>
      <c r="L284" s="138"/>
      <c r="M284" s="84"/>
      <c r="N284" s="84"/>
      <c r="O284" s="84"/>
    </row>
    <row r="285" spans="1:15" s="86" customFormat="1" ht="48" x14ac:dyDescent="0.25">
      <c r="A285" s="145">
        <f t="shared" si="6"/>
        <v>8</v>
      </c>
      <c r="B285" s="58" t="s">
        <v>425</v>
      </c>
      <c r="C285" s="145"/>
      <c r="D285" s="145" t="s">
        <v>426</v>
      </c>
      <c r="E285" s="93">
        <v>1200</v>
      </c>
      <c r="F285" s="145" t="s">
        <v>427</v>
      </c>
      <c r="G285" s="145" t="s">
        <v>428</v>
      </c>
      <c r="H285" s="145" t="s">
        <v>33</v>
      </c>
      <c r="I285" s="145" t="s">
        <v>430</v>
      </c>
      <c r="K285" s="84"/>
      <c r="L285" s="138"/>
      <c r="M285" s="84"/>
      <c r="N285" s="84"/>
      <c r="O285" s="84"/>
    </row>
    <row r="286" spans="1:15" s="86" customFormat="1" ht="48" x14ac:dyDescent="0.25">
      <c r="A286" s="145">
        <f t="shared" si="6"/>
        <v>9</v>
      </c>
      <c r="B286" s="58" t="s">
        <v>425</v>
      </c>
      <c r="C286" s="145"/>
      <c r="D286" s="145" t="s">
        <v>426</v>
      </c>
      <c r="E286" s="93">
        <v>2400</v>
      </c>
      <c r="F286" s="145" t="s">
        <v>427</v>
      </c>
      <c r="G286" s="145" t="s">
        <v>428</v>
      </c>
      <c r="H286" s="145" t="s">
        <v>33</v>
      </c>
      <c r="I286" s="145" t="s">
        <v>423</v>
      </c>
      <c r="K286" s="84"/>
      <c r="L286" s="138"/>
      <c r="M286" s="84"/>
      <c r="N286" s="84"/>
      <c r="O286" s="84"/>
    </row>
    <row r="287" spans="1:15" s="86" customFormat="1" ht="24" x14ac:dyDescent="0.25">
      <c r="A287" s="145">
        <f t="shared" si="6"/>
        <v>10</v>
      </c>
      <c r="B287" s="54" t="s">
        <v>398</v>
      </c>
      <c r="C287" s="145"/>
      <c r="D287" s="145" t="s">
        <v>410</v>
      </c>
      <c r="E287" s="93">
        <v>16000</v>
      </c>
      <c r="F287" s="145" t="s">
        <v>409</v>
      </c>
      <c r="G287" s="145" t="s">
        <v>407</v>
      </c>
      <c r="H287" s="145" t="s">
        <v>12</v>
      </c>
      <c r="I287" s="145" t="s">
        <v>399</v>
      </c>
      <c r="K287" s="84"/>
      <c r="L287" s="138"/>
      <c r="M287" s="84"/>
      <c r="N287" s="84"/>
      <c r="O287" s="84"/>
    </row>
    <row r="288" spans="1:15" s="86" customFormat="1" ht="36" x14ac:dyDescent="0.25">
      <c r="A288" s="145">
        <f t="shared" si="6"/>
        <v>11</v>
      </c>
      <c r="B288" s="58" t="s">
        <v>510</v>
      </c>
      <c r="C288" s="145"/>
      <c r="D288" s="145" t="s">
        <v>511</v>
      </c>
      <c r="E288" s="93">
        <v>2400</v>
      </c>
      <c r="F288" s="145" t="s">
        <v>450</v>
      </c>
      <c r="G288" s="145" t="s">
        <v>451</v>
      </c>
      <c r="H288" s="145" t="s">
        <v>33</v>
      </c>
      <c r="I288" s="145" t="s">
        <v>509</v>
      </c>
      <c r="K288" s="84"/>
      <c r="L288" s="138"/>
      <c r="M288" s="84"/>
      <c r="N288" s="84"/>
      <c r="O288" s="84"/>
    </row>
    <row r="289" spans="1:15" s="86" customFormat="1" ht="24" x14ac:dyDescent="0.25">
      <c r="A289" s="145">
        <f t="shared" si="6"/>
        <v>12</v>
      </c>
      <c r="B289" s="58" t="s">
        <v>510</v>
      </c>
      <c r="C289" s="145"/>
      <c r="D289" s="145" t="s">
        <v>511</v>
      </c>
      <c r="E289" s="93">
        <v>3600</v>
      </c>
      <c r="F289" s="145" t="s">
        <v>450</v>
      </c>
      <c r="G289" s="145" t="s">
        <v>451</v>
      </c>
      <c r="H289" s="145" t="s">
        <v>33</v>
      </c>
      <c r="I289" s="145" t="s">
        <v>433</v>
      </c>
      <c r="K289" s="84"/>
      <c r="L289" s="138"/>
      <c r="M289" s="84"/>
      <c r="N289" s="84"/>
      <c r="O289" s="84"/>
    </row>
    <row r="290" spans="1:15" s="86" customFormat="1" ht="24" x14ac:dyDescent="0.25">
      <c r="A290" s="145">
        <f t="shared" si="6"/>
        <v>13</v>
      </c>
      <c r="B290" s="58" t="s">
        <v>510</v>
      </c>
      <c r="C290" s="145"/>
      <c r="D290" s="145" t="s">
        <v>511</v>
      </c>
      <c r="E290" s="93">
        <v>2400</v>
      </c>
      <c r="F290" s="145" t="s">
        <v>450</v>
      </c>
      <c r="G290" s="145" t="s">
        <v>451</v>
      </c>
      <c r="H290" s="145" t="s">
        <v>33</v>
      </c>
      <c r="I290" s="145" t="s">
        <v>429</v>
      </c>
      <c r="K290" s="84"/>
      <c r="L290" s="138"/>
      <c r="M290" s="84"/>
      <c r="N290" s="84"/>
      <c r="O290" s="84"/>
    </row>
    <row r="291" spans="1:15" s="86" customFormat="1" ht="24" x14ac:dyDescent="0.25">
      <c r="A291" s="145">
        <f t="shared" si="6"/>
        <v>14</v>
      </c>
      <c r="B291" s="58" t="s">
        <v>469</v>
      </c>
      <c r="C291" s="145"/>
      <c r="D291" s="145" t="s">
        <v>470</v>
      </c>
      <c r="E291" s="93">
        <v>1500</v>
      </c>
      <c r="F291" s="145" t="s">
        <v>450</v>
      </c>
      <c r="G291" s="145" t="s">
        <v>451</v>
      </c>
      <c r="H291" s="145" t="s">
        <v>33</v>
      </c>
      <c r="I291" s="145" t="s">
        <v>423</v>
      </c>
      <c r="K291" s="84"/>
      <c r="L291" s="138"/>
      <c r="M291" s="84"/>
      <c r="N291" s="84"/>
      <c r="O291" s="84"/>
    </row>
    <row r="292" spans="1:15" s="86" customFormat="1" ht="24" x14ac:dyDescent="0.25">
      <c r="A292" s="145">
        <f t="shared" si="6"/>
        <v>15</v>
      </c>
      <c r="B292" s="58" t="s">
        <v>469</v>
      </c>
      <c r="C292" s="145"/>
      <c r="D292" s="145" t="s">
        <v>470</v>
      </c>
      <c r="E292" s="93">
        <v>1500</v>
      </c>
      <c r="F292" s="145" t="s">
        <v>450</v>
      </c>
      <c r="G292" s="145" t="s">
        <v>451</v>
      </c>
      <c r="H292" s="145" t="s">
        <v>33</v>
      </c>
      <c r="I292" s="145" t="s">
        <v>421</v>
      </c>
      <c r="K292" s="84"/>
      <c r="L292" s="138"/>
      <c r="M292" s="84"/>
      <c r="N292" s="84"/>
      <c r="O292" s="84"/>
    </row>
    <row r="293" spans="1:15" s="86" customFormat="1" ht="24" x14ac:dyDescent="0.25">
      <c r="A293" s="145">
        <f t="shared" si="6"/>
        <v>16</v>
      </c>
      <c r="B293" s="58" t="s">
        <v>469</v>
      </c>
      <c r="C293" s="145"/>
      <c r="D293" s="145" t="s">
        <v>470</v>
      </c>
      <c r="E293" s="93">
        <v>1500</v>
      </c>
      <c r="F293" s="145" t="s">
        <v>450</v>
      </c>
      <c r="G293" s="145" t="s">
        <v>451</v>
      </c>
      <c r="H293" s="145" t="s">
        <v>33</v>
      </c>
      <c r="I293" s="145" t="s">
        <v>433</v>
      </c>
      <c r="K293" s="84"/>
      <c r="L293" s="138"/>
      <c r="M293" s="84"/>
      <c r="N293" s="84"/>
      <c r="O293" s="84"/>
    </row>
    <row r="294" spans="1:15" s="86" customFormat="1" ht="36" x14ac:dyDescent="0.25">
      <c r="A294" s="145">
        <f t="shared" si="6"/>
        <v>17</v>
      </c>
      <c r="B294" s="58" t="s">
        <v>478</v>
      </c>
      <c r="C294" s="145"/>
      <c r="D294" s="145" t="s">
        <v>479</v>
      </c>
      <c r="E294" s="93">
        <v>2400</v>
      </c>
      <c r="F294" s="145" t="s">
        <v>450</v>
      </c>
      <c r="G294" s="145" t="s">
        <v>451</v>
      </c>
      <c r="H294" s="145" t="s">
        <v>33</v>
      </c>
      <c r="I294" s="145" t="s">
        <v>423</v>
      </c>
      <c r="K294" s="84"/>
      <c r="L294" s="138"/>
      <c r="M294" s="84"/>
      <c r="N294" s="84"/>
      <c r="O294" s="84"/>
    </row>
    <row r="295" spans="1:15" s="86" customFormat="1" ht="36" x14ac:dyDescent="0.25">
      <c r="A295" s="145">
        <f t="shared" si="6"/>
        <v>18</v>
      </c>
      <c r="B295" s="58" t="s">
        <v>478</v>
      </c>
      <c r="C295" s="145"/>
      <c r="D295" s="145" t="s">
        <v>479</v>
      </c>
      <c r="E295" s="93">
        <v>2400</v>
      </c>
      <c r="F295" s="145" t="s">
        <v>462</v>
      </c>
      <c r="G295" s="145" t="s">
        <v>463</v>
      </c>
      <c r="H295" s="145" t="s">
        <v>33</v>
      </c>
      <c r="I295" s="145" t="s">
        <v>429</v>
      </c>
      <c r="K295" s="84"/>
      <c r="L295" s="138"/>
      <c r="M295" s="84"/>
      <c r="N295" s="84"/>
      <c r="O295" s="84"/>
    </row>
    <row r="296" spans="1:15" s="86" customFormat="1" ht="24" x14ac:dyDescent="0.25">
      <c r="A296" s="145">
        <f t="shared" si="6"/>
        <v>19</v>
      </c>
      <c r="B296" s="58" t="s">
        <v>457</v>
      </c>
      <c r="C296" s="145"/>
      <c r="D296" s="145" t="s">
        <v>458</v>
      </c>
      <c r="E296" s="93">
        <v>600</v>
      </c>
      <c r="F296" s="145" t="s">
        <v>446</v>
      </c>
      <c r="G296" s="145" t="s">
        <v>447</v>
      </c>
      <c r="H296" s="145" t="s">
        <v>33</v>
      </c>
      <c r="I296" s="145" t="s">
        <v>423</v>
      </c>
      <c r="K296" s="84"/>
      <c r="L296" s="138"/>
      <c r="M296" s="84"/>
      <c r="N296" s="84"/>
      <c r="O296" s="84"/>
    </row>
    <row r="297" spans="1:15" s="86" customFormat="1" ht="24" x14ac:dyDescent="0.25">
      <c r="A297" s="145">
        <f t="shared" si="6"/>
        <v>20</v>
      </c>
      <c r="B297" s="58" t="s">
        <v>457</v>
      </c>
      <c r="C297" s="145"/>
      <c r="D297" s="145" t="s">
        <v>458</v>
      </c>
      <c r="E297" s="93">
        <v>600</v>
      </c>
      <c r="F297" s="145" t="s">
        <v>446</v>
      </c>
      <c r="G297" s="145" t="s">
        <v>447</v>
      </c>
      <c r="H297" s="145" t="s">
        <v>33</v>
      </c>
      <c r="I297" s="145" t="s">
        <v>421</v>
      </c>
      <c r="K297" s="84"/>
      <c r="L297" s="138"/>
      <c r="M297" s="84"/>
      <c r="N297" s="84"/>
      <c r="O297" s="84"/>
    </row>
    <row r="298" spans="1:15" s="86" customFormat="1" ht="36" x14ac:dyDescent="0.25">
      <c r="A298" s="145">
        <f t="shared" si="6"/>
        <v>21</v>
      </c>
      <c r="B298" s="58" t="s">
        <v>616</v>
      </c>
      <c r="C298" s="145"/>
      <c r="D298" s="145" t="s">
        <v>603</v>
      </c>
      <c r="E298" s="93">
        <v>2000</v>
      </c>
      <c r="F298" s="145" t="s">
        <v>594</v>
      </c>
      <c r="G298" s="145" t="s">
        <v>595</v>
      </c>
      <c r="H298" s="145" t="s">
        <v>33</v>
      </c>
      <c r="I298" s="145" t="s">
        <v>604</v>
      </c>
      <c r="K298" s="84"/>
      <c r="L298" s="138"/>
      <c r="M298" s="84"/>
      <c r="N298" s="84"/>
      <c r="O298" s="84"/>
    </row>
    <row r="299" spans="1:15" s="86" customFormat="1" ht="24" x14ac:dyDescent="0.25">
      <c r="A299" s="145">
        <f t="shared" si="6"/>
        <v>22</v>
      </c>
      <c r="B299" s="108" t="s">
        <v>658</v>
      </c>
      <c r="C299" s="88"/>
      <c r="D299" s="62" t="s">
        <v>650</v>
      </c>
      <c r="E299" s="93">
        <v>4000</v>
      </c>
      <c r="F299" s="145" t="s">
        <v>648</v>
      </c>
      <c r="G299" s="145" t="s">
        <v>649</v>
      </c>
      <c r="H299" s="145" t="s">
        <v>12</v>
      </c>
      <c r="I299" s="145" t="s">
        <v>537</v>
      </c>
      <c r="K299" s="84"/>
      <c r="L299" s="138"/>
      <c r="M299" s="84"/>
      <c r="N299" s="84"/>
      <c r="O299" s="84"/>
    </row>
    <row r="300" spans="1:15" s="86" customFormat="1" ht="24" x14ac:dyDescent="0.25">
      <c r="A300" s="145">
        <f t="shared" si="6"/>
        <v>23</v>
      </c>
      <c r="B300" s="108" t="s">
        <v>658</v>
      </c>
      <c r="C300" s="88"/>
      <c r="D300" s="62" t="s">
        <v>650</v>
      </c>
      <c r="E300" s="93">
        <v>4000</v>
      </c>
      <c r="F300" s="145" t="s">
        <v>648</v>
      </c>
      <c r="G300" s="145" t="s">
        <v>649</v>
      </c>
      <c r="H300" s="145" t="s">
        <v>12</v>
      </c>
      <c r="I300" s="145" t="s">
        <v>436</v>
      </c>
      <c r="K300" s="84"/>
      <c r="L300" s="138"/>
      <c r="M300" s="84"/>
      <c r="N300" s="84"/>
      <c r="O300" s="84"/>
    </row>
    <row r="301" spans="1:15" s="86" customFormat="1" ht="24" x14ac:dyDescent="0.25">
      <c r="A301" s="145">
        <f t="shared" si="6"/>
        <v>24</v>
      </c>
      <c r="B301" s="108" t="s">
        <v>658</v>
      </c>
      <c r="C301" s="88"/>
      <c r="D301" s="62" t="s">
        <v>650</v>
      </c>
      <c r="E301" s="93">
        <v>4000</v>
      </c>
      <c r="F301" s="145" t="s">
        <v>636</v>
      </c>
      <c r="G301" s="145" t="s">
        <v>651</v>
      </c>
      <c r="H301" s="145" t="s">
        <v>12</v>
      </c>
      <c r="I301" s="145" t="s">
        <v>652</v>
      </c>
      <c r="K301" s="84"/>
      <c r="L301" s="138"/>
      <c r="M301" s="84"/>
      <c r="N301" s="84"/>
      <c r="O301" s="84"/>
    </row>
    <row r="302" spans="1:15" s="86" customFormat="1" ht="24" x14ac:dyDescent="0.25">
      <c r="A302" s="145">
        <f t="shared" si="6"/>
        <v>25</v>
      </c>
      <c r="B302" s="108" t="s">
        <v>658</v>
      </c>
      <c r="C302" s="88"/>
      <c r="D302" s="62" t="s">
        <v>650</v>
      </c>
      <c r="E302" s="93">
        <v>4000</v>
      </c>
      <c r="F302" s="145" t="s">
        <v>648</v>
      </c>
      <c r="G302" s="145" t="s">
        <v>649</v>
      </c>
      <c r="H302" s="145" t="s">
        <v>12</v>
      </c>
      <c r="I302" s="145" t="s">
        <v>653</v>
      </c>
      <c r="K302" s="84"/>
      <c r="L302" s="138"/>
      <c r="M302" s="84"/>
      <c r="N302" s="84"/>
      <c r="O302" s="84"/>
    </row>
    <row r="303" spans="1:15" s="86" customFormat="1" ht="24" x14ac:dyDescent="0.25">
      <c r="A303" s="145">
        <f t="shared" si="6"/>
        <v>26</v>
      </c>
      <c r="B303" s="58" t="s">
        <v>309</v>
      </c>
      <c r="C303" s="145"/>
      <c r="D303" s="145" t="s">
        <v>540</v>
      </c>
      <c r="E303" s="93">
        <v>2400</v>
      </c>
      <c r="F303" s="145" t="s">
        <v>541</v>
      </c>
      <c r="G303" s="145" t="s">
        <v>542</v>
      </c>
      <c r="H303" s="145" t="s">
        <v>33</v>
      </c>
      <c r="I303" s="145" t="s">
        <v>421</v>
      </c>
      <c r="K303" s="84"/>
      <c r="L303" s="138"/>
      <c r="M303" s="84"/>
      <c r="N303" s="84"/>
      <c r="O303" s="84"/>
    </row>
    <row r="304" spans="1:15" s="86" customFormat="1" ht="36" x14ac:dyDescent="0.25">
      <c r="A304" s="145">
        <f t="shared" si="6"/>
        <v>27</v>
      </c>
      <c r="B304" s="58" t="s">
        <v>309</v>
      </c>
      <c r="C304" s="145"/>
      <c r="D304" s="145" t="s">
        <v>540</v>
      </c>
      <c r="E304" s="93">
        <v>1500</v>
      </c>
      <c r="F304" s="145" t="s">
        <v>541</v>
      </c>
      <c r="G304" s="145" t="s">
        <v>542</v>
      </c>
      <c r="H304" s="145" t="s">
        <v>33</v>
      </c>
      <c r="I304" s="145" t="s">
        <v>509</v>
      </c>
      <c r="K304" s="84"/>
      <c r="L304" s="138"/>
      <c r="M304" s="84"/>
      <c r="N304" s="84"/>
      <c r="O304" s="84"/>
    </row>
    <row r="305" spans="1:15" s="86" customFormat="1" ht="24" x14ac:dyDescent="0.25">
      <c r="A305" s="145">
        <f t="shared" si="6"/>
        <v>28</v>
      </c>
      <c r="B305" s="58" t="s">
        <v>309</v>
      </c>
      <c r="C305" s="145"/>
      <c r="D305" s="145" t="s">
        <v>540</v>
      </c>
      <c r="E305" s="93">
        <v>2400</v>
      </c>
      <c r="F305" s="145" t="s">
        <v>541</v>
      </c>
      <c r="G305" s="145" t="s">
        <v>542</v>
      </c>
      <c r="H305" s="145" t="s">
        <v>33</v>
      </c>
      <c r="I305" s="145" t="s">
        <v>430</v>
      </c>
      <c r="K305" s="84"/>
      <c r="L305" s="138"/>
      <c r="M305" s="84"/>
      <c r="N305" s="84"/>
      <c r="O305" s="84"/>
    </row>
    <row r="306" spans="1:15" s="86" customFormat="1" ht="24" x14ac:dyDescent="0.25">
      <c r="A306" s="145">
        <f t="shared" si="6"/>
        <v>29</v>
      </c>
      <c r="B306" s="58" t="s">
        <v>309</v>
      </c>
      <c r="C306" s="145"/>
      <c r="D306" s="145" t="s">
        <v>540</v>
      </c>
      <c r="E306" s="93">
        <v>3000</v>
      </c>
      <c r="F306" s="145" t="s">
        <v>541</v>
      </c>
      <c r="G306" s="145" t="s">
        <v>542</v>
      </c>
      <c r="H306" s="145" t="s">
        <v>33</v>
      </c>
      <c r="I306" s="145" t="s">
        <v>416</v>
      </c>
      <c r="K306" s="84"/>
      <c r="L306" s="138"/>
      <c r="M306" s="84"/>
      <c r="N306" s="84"/>
      <c r="O306" s="84"/>
    </row>
    <row r="307" spans="1:15" s="86" customFormat="1" ht="48" x14ac:dyDescent="0.25">
      <c r="A307" s="145">
        <f t="shared" si="6"/>
        <v>30</v>
      </c>
      <c r="B307" s="108" t="s">
        <v>654</v>
      </c>
      <c r="C307" s="88"/>
      <c r="D307" s="62" t="s">
        <v>657</v>
      </c>
      <c r="E307" s="93">
        <v>2700</v>
      </c>
      <c r="F307" s="145" t="s">
        <v>636</v>
      </c>
      <c r="G307" s="145" t="s">
        <v>637</v>
      </c>
      <c r="H307" s="145" t="s">
        <v>33</v>
      </c>
      <c r="I307" s="145" t="s">
        <v>655</v>
      </c>
      <c r="K307" s="84"/>
      <c r="L307" s="138"/>
      <c r="M307" s="84"/>
      <c r="N307" s="84"/>
      <c r="O307" s="84"/>
    </row>
    <row r="308" spans="1:15" s="86" customFormat="1" ht="48" x14ac:dyDescent="0.25">
      <c r="A308" s="145">
        <f t="shared" si="6"/>
        <v>31</v>
      </c>
      <c r="B308" s="108" t="s">
        <v>654</v>
      </c>
      <c r="C308" s="88"/>
      <c r="D308" s="62" t="s">
        <v>657</v>
      </c>
      <c r="E308" s="93">
        <v>800</v>
      </c>
      <c r="F308" s="145" t="s">
        <v>636</v>
      </c>
      <c r="G308" s="145" t="s">
        <v>637</v>
      </c>
      <c r="H308" s="145" t="s">
        <v>33</v>
      </c>
      <c r="I308" s="145" t="s">
        <v>656</v>
      </c>
      <c r="K308" s="84"/>
      <c r="L308" s="138"/>
      <c r="M308" s="84"/>
      <c r="N308" s="84"/>
      <c r="O308" s="84"/>
    </row>
    <row r="309" spans="1:15" s="86" customFormat="1" ht="24" x14ac:dyDescent="0.25">
      <c r="A309" s="145">
        <f t="shared" si="6"/>
        <v>32</v>
      </c>
      <c r="B309" s="54" t="s">
        <v>495</v>
      </c>
      <c r="C309" s="145"/>
      <c r="D309" s="145" t="s">
        <v>496</v>
      </c>
      <c r="E309" s="93">
        <v>12000</v>
      </c>
      <c r="F309" s="145" t="s">
        <v>446</v>
      </c>
      <c r="G309" s="145" t="s">
        <v>447</v>
      </c>
      <c r="H309" s="145" t="s">
        <v>12</v>
      </c>
      <c r="I309" s="145" t="s">
        <v>437</v>
      </c>
      <c r="K309" s="84"/>
      <c r="L309" s="138"/>
      <c r="M309" s="84"/>
      <c r="N309" s="84"/>
      <c r="O309" s="84"/>
    </row>
    <row r="310" spans="1:15" s="86" customFormat="1" ht="36" x14ac:dyDescent="0.25">
      <c r="A310" s="145">
        <f t="shared" si="6"/>
        <v>33</v>
      </c>
      <c r="B310" s="58" t="s">
        <v>518</v>
      </c>
      <c r="C310" s="145"/>
      <c r="D310" s="145" t="s">
        <v>519</v>
      </c>
      <c r="E310" s="93">
        <v>1800</v>
      </c>
      <c r="F310" s="145" t="s">
        <v>520</v>
      </c>
      <c r="G310" s="145" t="s">
        <v>521</v>
      </c>
      <c r="H310" s="145" t="s">
        <v>33</v>
      </c>
      <c r="I310" s="145" t="s">
        <v>508</v>
      </c>
      <c r="K310" s="84"/>
      <c r="L310" s="138"/>
      <c r="M310" s="84"/>
      <c r="N310" s="84"/>
      <c r="O310" s="84"/>
    </row>
    <row r="311" spans="1:15" s="86" customFormat="1" ht="36" x14ac:dyDescent="0.25">
      <c r="A311" s="145">
        <f t="shared" si="6"/>
        <v>34</v>
      </c>
      <c r="B311" s="58" t="s">
        <v>518</v>
      </c>
      <c r="C311" s="145"/>
      <c r="D311" s="145" t="s">
        <v>519</v>
      </c>
      <c r="E311" s="93">
        <v>3400</v>
      </c>
      <c r="F311" s="145" t="s">
        <v>520</v>
      </c>
      <c r="G311" s="145" t="s">
        <v>521</v>
      </c>
      <c r="H311" s="145" t="s">
        <v>33</v>
      </c>
      <c r="I311" s="145" t="s">
        <v>433</v>
      </c>
      <c r="K311" s="84"/>
      <c r="L311" s="138"/>
      <c r="M311" s="84"/>
      <c r="N311" s="84"/>
      <c r="O311" s="84"/>
    </row>
    <row r="312" spans="1:15" s="86" customFormat="1" ht="36" x14ac:dyDescent="0.25">
      <c r="A312" s="145">
        <f t="shared" si="6"/>
        <v>35</v>
      </c>
      <c r="B312" s="58" t="s">
        <v>431</v>
      </c>
      <c r="C312" s="145"/>
      <c r="D312" s="145" t="s">
        <v>432</v>
      </c>
      <c r="E312" s="93">
        <v>600</v>
      </c>
      <c r="F312" s="145" t="s">
        <v>412</v>
      </c>
      <c r="G312" s="145" t="s">
        <v>413</v>
      </c>
      <c r="H312" s="145" t="s">
        <v>33</v>
      </c>
      <c r="I312" s="145" t="s">
        <v>421</v>
      </c>
      <c r="K312" s="84"/>
      <c r="L312" s="138"/>
      <c r="M312" s="84"/>
      <c r="N312" s="84"/>
      <c r="O312" s="84"/>
    </row>
    <row r="313" spans="1:15" s="86" customFormat="1" ht="36" x14ac:dyDescent="0.25">
      <c r="A313" s="145">
        <f t="shared" si="6"/>
        <v>36</v>
      </c>
      <c r="B313" s="58" t="s">
        <v>431</v>
      </c>
      <c r="C313" s="145"/>
      <c r="D313" s="145" t="s">
        <v>432</v>
      </c>
      <c r="E313" s="93">
        <v>3000</v>
      </c>
      <c r="F313" s="145" t="s">
        <v>412</v>
      </c>
      <c r="G313" s="145" t="s">
        <v>413</v>
      </c>
      <c r="H313" s="145" t="s">
        <v>33</v>
      </c>
      <c r="I313" s="145" t="s">
        <v>433</v>
      </c>
      <c r="K313" s="84"/>
      <c r="L313" s="138"/>
      <c r="M313" s="84"/>
      <c r="N313" s="84"/>
      <c r="O313" s="84"/>
    </row>
    <row r="314" spans="1:15" s="86" customFormat="1" ht="24" x14ac:dyDescent="0.25">
      <c r="A314" s="145">
        <f t="shared" si="6"/>
        <v>37</v>
      </c>
      <c r="B314" s="58" t="s">
        <v>582</v>
      </c>
      <c r="C314" s="145"/>
      <c r="D314" s="145" t="s">
        <v>583</v>
      </c>
      <c r="E314" s="93">
        <v>2400</v>
      </c>
      <c r="F314" s="145" t="s">
        <v>574</v>
      </c>
      <c r="G314" s="145" t="s">
        <v>575</v>
      </c>
      <c r="H314" s="145" t="s">
        <v>33</v>
      </c>
      <c r="I314" s="145" t="s">
        <v>570</v>
      </c>
      <c r="K314" s="84"/>
      <c r="L314" s="138"/>
      <c r="M314" s="84"/>
      <c r="N314" s="84"/>
      <c r="O314" s="84"/>
    </row>
    <row r="315" spans="1:15" s="86" customFormat="1" ht="30" customHeight="1" x14ac:dyDescent="0.25">
      <c r="A315" s="145">
        <f t="shared" si="6"/>
        <v>38</v>
      </c>
      <c r="B315" s="58" t="s">
        <v>582</v>
      </c>
      <c r="C315" s="145"/>
      <c r="D315" s="145" t="s">
        <v>583</v>
      </c>
      <c r="E315" s="93">
        <v>1800</v>
      </c>
      <c r="F315" s="145" t="s">
        <v>574</v>
      </c>
      <c r="G315" s="145" t="s">
        <v>575</v>
      </c>
      <c r="H315" s="145" t="s">
        <v>33</v>
      </c>
      <c r="I315" s="145" t="s">
        <v>580</v>
      </c>
      <c r="K315" s="84"/>
      <c r="L315" s="138"/>
      <c r="M315" s="84"/>
      <c r="N315" s="84"/>
      <c r="O315" s="84"/>
    </row>
    <row r="316" spans="1:15" s="86" customFormat="1" ht="36" x14ac:dyDescent="0.25">
      <c r="A316" s="145">
        <f t="shared" si="6"/>
        <v>39</v>
      </c>
      <c r="B316" s="58" t="s">
        <v>512</v>
      </c>
      <c r="C316" s="145"/>
      <c r="D316" s="145" t="s">
        <v>513</v>
      </c>
      <c r="E316" s="93">
        <v>1200</v>
      </c>
      <c r="F316" s="145" t="s">
        <v>446</v>
      </c>
      <c r="G316" s="145" t="s">
        <v>447</v>
      </c>
      <c r="H316" s="145" t="s">
        <v>33</v>
      </c>
      <c r="I316" s="145" t="s">
        <v>509</v>
      </c>
      <c r="K316" s="84"/>
      <c r="L316" s="138"/>
      <c r="M316" s="84"/>
      <c r="N316" s="84"/>
      <c r="O316" s="84"/>
    </row>
    <row r="317" spans="1:15" s="86" customFormat="1" ht="24" x14ac:dyDescent="0.25">
      <c r="A317" s="145">
        <f t="shared" si="6"/>
        <v>40</v>
      </c>
      <c r="B317" s="58" t="s">
        <v>512</v>
      </c>
      <c r="C317" s="145"/>
      <c r="D317" s="145" t="s">
        <v>513</v>
      </c>
      <c r="E317" s="93">
        <v>2400</v>
      </c>
      <c r="F317" s="145" t="s">
        <v>605</v>
      </c>
      <c r="G317" s="145" t="s">
        <v>606</v>
      </c>
      <c r="H317" s="145" t="s">
        <v>33</v>
      </c>
      <c r="I317" s="145" t="s">
        <v>607</v>
      </c>
      <c r="K317" s="84"/>
      <c r="L317" s="138"/>
      <c r="M317" s="84"/>
      <c r="N317" s="84"/>
      <c r="O317" s="84"/>
    </row>
    <row r="318" spans="1:15" s="86" customFormat="1" ht="36" x14ac:dyDescent="0.25">
      <c r="A318" s="145">
        <f t="shared" si="6"/>
        <v>41</v>
      </c>
      <c r="B318" s="108" t="s">
        <v>190</v>
      </c>
      <c r="C318" s="88"/>
      <c r="D318" s="62" t="s">
        <v>191</v>
      </c>
      <c r="E318" s="93">
        <v>2200</v>
      </c>
      <c r="F318" s="145" t="s">
        <v>645</v>
      </c>
      <c r="G318" s="145" t="s">
        <v>646</v>
      </c>
      <c r="H318" s="145" t="s">
        <v>33</v>
      </c>
      <c r="I318" s="145" t="s">
        <v>647</v>
      </c>
      <c r="K318" s="84"/>
      <c r="L318" s="138"/>
      <c r="M318" s="84"/>
      <c r="N318" s="84"/>
      <c r="O318" s="84"/>
    </row>
    <row r="319" spans="1:15" s="86" customFormat="1" ht="36" x14ac:dyDescent="0.25">
      <c r="A319" s="145">
        <f t="shared" si="6"/>
        <v>42</v>
      </c>
      <c r="B319" s="58" t="s">
        <v>592</v>
      </c>
      <c r="C319" s="145"/>
      <c r="D319" s="145" t="s">
        <v>593</v>
      </c>
      <c r="E319" s="93">
        <v>4000</v>
      </c>
      <c r="F319" s="145" t="s">
        <v>594</v>
      </c>
      <c r="G319" s="145" t="s">
        <v>595</v>
      </c>
      <c r="H319" s="145" t="s">
        <v>33</v>
      </c>
      <c r="I319" s="145" t="s">
        <v>433</v>
      </c>
      <c r="K319" s="84"/>
      <c r="L319" s="138"/>
      <c r="M319" s="84"/>
      <c r="N319" s="84"/>
      <c r="O319" s="84"/>
    </row>
    <row r="320" spans="1:15" s="86" customFormat="1" ht="36" x14ac:dyDescent="0.25">
      <c r="A320" s="145">
        <f t="shared" si="6"/>
        <v>43</v>
      </c>
      <c r="B320" s="58" t="s">
        <v>138</v>
      </c>
      <c r="C320" s="145"/>
      <c r="D320" s="145" t="s">
        <v>571</v>
      </c>
      <c r="E320" s="93">
        <v>2200</v>
      </c>
      <c r="F320" s="145" t="s">
        <v>561</v>
      </c>
      <c r="G320" s="145" t="s">
        <v>562</v>
      </c>
      <c r="H320" s="145" t="s">
        <v>33</v>
      </c>
      <c r="I320" s="145" t="s">
        <v>414</v>
      </c>
      <c r="K320" s="84"/>
      <c r="L320" s="138"/>
      <c r="M320" s="84"/>
      <c r="N320" s="84"/>
      <c r="O320" s="84"/>
    </row>
    <row r="321" spans="1:15" s="86" customFormat="1" ht="36" x14ac:dyDescent="0.25">
      <c r="A321" s="145">
        <f t="shared" si="6"/>
        <v>44</v>
      </c>
      <c r="B321" s="58" t="s">
        <v>523</v>
      </c>
      <c r="C321" s="145"/>
      <c r="D321" s="145" t="s">
        <v>525</v>
      </c>
      <c r="E321" s="93">
        <v>300</v>
      </c>
      <c r="F321" s="145" t="s">
        <v>450</v>
      </c>
      <c r="G321" s="145" t="s">
        <v>451</v>
      </c>
      <c r="H321" s="145" t="s">
        <v>33</v>
      </c>
      <c r="I321" s="145" t="s">
        <v>433</v>
      </c>
      <c r="K321" s="84"/>
      <c r="L321" s="138"/>
      <c r="M321" s="84"/>
      <c r="N321" s="84"/>
      <c r="O321" s="84"/>
    </row>
    <row r="322" spans="1:15" s="86" customFormat="1" ht="36" x14ac:dyDescent="0.25">
      <c r="A322" s="145">
        <f t="shared" si="6"/>
        <v>45</v>
      </c>
      <c r="B322" s="58" t="s">
        <v>523</v>
      </c>
      <c r="C322" s="145"/>
      <c r="D322" s="145" t="s">
        <v>525</v>
      </c>
      <c r="E322" s="93">
        <v>1000</v>
      </c>
      <c r="F322" s="145" t="s">
        <v>450</v>
      </c>
      <c r="G322" s="145" t="s">
        <v>451</v>
      </c>
      <c r="H322" s="145" t="s">
        <v>33</v>
      </c>
      <c r="I322" s="145" t="s">
        <v>429</v>
      </c>
      <c r="K322" s="84"/>
      <c r="L322" s="138"/>
      <c r="M322" s="84"/>
      <c r="N322" s="84"/>
      <c r="O322" s="84"/>
    </row>
    <row r="323" spans="1:15" s="86" customFormat="1" ht="36" x14ac:dyDescent="0.25">
      <c r="A323" s="145">
        <f t="shared" si="6"/>
        <v>46</v>
      </c>
      <c r="B323" s="58" t="s">
        <v>523</v>
      </c>
      <c r="C323" s="145"/>
      <c r="D323" s="145" t="s">
        <v>525</v>
      </c>
      <c r="E323" s="93">
        <v>300</v>
      </c>
      <c r="F323" s="145" t="s">
        <v>641</v>
      </c>
      <c r="G323" s="145" t="s">
        <v>642</v>
      </c>
      <c r="H323" s="145" t="s">
        <v>33</v>
      </c>
      <c r="I323" s="145" t="s">
        <v>643</v>
      </c>
      <c r="K323" s="84"/>
      <c r="L323" s="138"/>
      <c r="M323" s="84"/>
      <c r="N323" s="84"/>
      <c r="O323" s="84"/>
    </row>
    <row r="324" spans="1:15" s="86" customFormat="1" ht="24" x14ac:dyDescent="0.25">
      <c r="A324" s="145">
        <f t="shared" si="6"/>
        <v>47</v>
      </c>
      <c r="B324" s="58" t="s">
        <v>444</v>
      </c>
      <c r="C324" s="145"/>
      <c r="D324" s="145" t="s">
        <v>445</v>
      </c>
      <c r="E324" s="93">
        <v>3000</v>
      </c>
      <c r="F324" s="145" t="s">
        <v>446</v>
      </c>
      <c r="G324" s="145" t="s">
        <v>447</v>
      </c>
      <c r="H324" s="145" t="s">
        <v>33</v>
      </c>
      <c r="I324" s="145" t="s">
        <v>421</v>
      </c>
      <c r="K324" s="84"/>
      <c r="L324" s="138"/>
      <c r="M324" s="84"/>
      <c r="N324" s="84"/>
      <c r="O324" s="84"/>
    </row>
    <row r="325" spans="1:15" s="86" customFormat="1" ht="36" x14ac:dyDescent="0.25">
      <c r="A325" s="145">
        <f t="shared" si="6"/>
        <v>48</v>
      </c>
      <c r="B325" s="58" t="s">
        <v>444</v>
      </c>
      <c r="C325" s="145"/>
      <c r="D325" s="145" t="s">
        <v>445</v>
      </c>
      <c r="E325" s="93">
        <v>2500</v>
      </c>
      <c r="F325" s="145" t="s">
        <v>446</v>
      </c>
      <c r="G325" s="145" t="s">
        <v>447</v>
      </c>
      <c r="H325" s="145" t="s">
        <v>33</v>
      </c>
      <c r="I325" s="145" t="s">
        <v>414</v>
      </c>
      <c r="K325" s="84"/>
      <c r="L325" s="138"/>
      <c r="M325" s="84"/>
      <c r="N325" s="84"/>
      <c r="O325" s="84"/>
    </row>
    <row r="326" spans="1:15" s="86" customFormat="1" ht="24" x14ac:dyDescent="0.25">
      <c r="A326" s="145">
        <f t="shared" si="6"/>
        <v>49</v>
      </c>
      <c r="B326" s="58" t="s">
        <v>444</v>
      </c>
      <c r="C326" s="145"/>
      <c r="D326" s="145" t="s">
        <v>445</v>
      </c>
      <c r="E326" s="93">
        <v>2200</v>
      </c>
      <c r="F326" s="145" t="s">
        <v>446</v>
      </c>
      <c r="G326" s="145" t="s">
        <v>447</v>
      </c>
      <c r="H326" s="145" t="s">
        <v>33</v>
      </c>
      <c r="I326" s="145" t="s">
        <v>430</v>
      </c>
      <c r="K326" s="84"/>
      <c r="L326" s="138"/>
      <c r="M326" s="84"/>
      <c r="N326" s="84"/>
      <c r="O326" s="84"/>
    </row>
    <row r="327" spans="1:15" s="86" customFormat="1" ht="24" x14ac:dyDescent="0.25">
      <c r="A327" s="145">
        <f t="shared" si="6"/>
        <v>50</v>
      </c>
      <c r="B327" s="58" t="s">
        <v>444</v>
      </c>
      <c r="C327" s="145"/>
      <c r="D327" s="145" t="s">
        <v>445</v>
      </c>
      <c r="E327" s="93">
        <v>1800</v>
      </c>
      <c r="F327" s="145" t="s">
        <v>446</v>
      </c>
      <c r="G327" s="145" t="s">
        <v>447</v>
      </c>
      <c r="H327" s="145" t="s">
        <v>33</v>
      </c>
      <c r="I327" s="145" t="s">
        <v>508</v>
      </c>
      <c r="K327" s="84"/>
      <c r="L327" s="138"/>
      <c r="M327" s="84"/>
      <c r="N327" s="84"/>
      <c r="O327" s="84"/>
    </row>
    <row r="328" spans="1:15" s="86" customFormat="1" ht="36" x14ac:dyDescent="0.25">
      <c r="A328" s="145">
        <f t="shared" si="6"/>
        <v>51</v>
      </c>
      <c r="B328" s="58" t="s">
        <v>121</v>
      </c>
      <c r="C328" s="145"/>
      <c r="D328" s="145" t="s">
        <v>464</v>
      </c>
      <c r="E328" s="93">
        <v>6000</v>
      </c>
      <c r="F328" s="145" t="s">
        <v>450</v>
      </c>
      <c r="G328" s="145" t="s">
        <v>451</v>
      </c>
      <c r="H328" s="145" t="s">
        <v>33</v>
      </c>
      <c r="I328" s="145" t="s">
        <v>423</v>
      </c>
      <c r="K328" s="84"/>
      <c r="L328" s="138"/>
      <c r="M328" s="84"/>
      <c r="N328" s="84"/>
      <c r="O328" s="84"/>
    </row>
    <row r="329" spans="1:15" s="86" customFormat="1" ht="36" x14ac:dyDescent="0.25">
      <c r="A329" s="145">
        <f t="shared" si="6"/>
        <v>52</v>
      </c>
      <c r="B329" s="58" t="s">
        <v>121</v>
      </c>
      <c r="C329" s="145"/>
      <c r="D329" s="145" t="s">
        <v>464</v>
      </c>
      <c r="E329" s="93">
        <v>3600</v>
      </c>
      <c r="F329" s="145" t="s">
        <v>450</v>
      </c>
      <c r="G329" s="145" t="s">
        <v>451</v>
      </c>
      <c r="H329" s="145" t="s">
        <v>33</v>
      </c>
      <c r="I329" s="145" t="s">
        <v>414</v>
      </c>
      <c r="K329" s="84"/>
      <c r="L329" s="138"/>
      <c r="M329" s="84"/>
      <c r="N329" s="84"/>
      <c r="O329" s="84"/>
    </row>
    <row r="330" spans="1:15" s="86" customFormat="1" ht="60" x14ac:dyDescent="0.25">
      <c r="A330" s="145">
        <f t="shared" si="6"/>
        <v>53</v>
      </c>
      <c r="B330" s="58" t="s">
        <v>550</v>
      </c>
      <c r="C330" s="145"/>
      <c r="D330" s="145" t="s">
        <v>551</v>
      </c>
      <c r="E330" s="93">
        <v>4800</v>
      </c>
      <c r="F330" s="145" t="s">
        <v>450</v>
      </c>
      <c r="G330" s="145" t="s">
        <v>451</v>
      </c>
      <c r="H330" s="145" t="s">
        <v>33</v>
      </c>
      <c r="I330" s="145" t="s">
        <v>509</v>
      </c>
      <c r="K330" s="84"/>
      <c r="L330" s="138"/>
      <c r="M330" s="84"/>
      <c r="N330" s="84"/>
      <c r="O330" s="84"/>
    </row>
    <row r="331" spans="1:15" s="86" customFormat="1" ht="24" x14ac:dyDescent="0.25">
      <c r="A331" s="145">
        <f t="shared" si="6"/>
        <v>54</v>
      </c>
      <c r="B331" s="58" t="s">
        <v>579</v>
      </c>
      <c r="C331" s="145"/>
      <c r="D331" s="145" t="s">
        <v>581</v>
      </c>
      <c r="E331" s="93">
        <v>500</v>
      </c>
      <c r="F331" s="145" t="s">
        <v>574</v>
      </c>
      <c r="G331" s="145" t="s">
        <v>575</v>
      </c>
      <c r="H331" s="145" t="s">
        <v>33</v>
      </c>
      <c r="I331" s="145" t="s">
        <v>570</v>
      </c>
      <c r="K331" s="84"/>
      <c r="L331" s="138"/>
      <c r="M331" s="84"/>
      <c r="N331" s="84"/>
      <c r="O331" s="84"/>
    </row>
    <row r="332" spans="1:15" s="86" customFormat="1" ht="24" x14ac:dyDescent="0.25">
      <c r="A332" s="145">
        <f t="shared" si="6"/>
        <v>55</v>
      </c>
      <c r="B332" s="58" t="s">
        <v>579</v>
      </c>
      <c r="C332" s="145"/>
      <c r="D332" s="145" t="s">
        <v>581</v>
      </c>
      <c r="E332" s="93">
        <v>500</v>
      </c>
      <c r="F332" s="145" t="s">
        <v>574</v>
      </c>
      <c r="G332" s="145" t="s">
        <v>575</v>
      </c>
      <c r="H332" s="145" t="s">
        <v>33</v>
      </c>
      <c r="I332" s="145" t="s">
        <v>416</v>
      </c>
      <c r="K332" s="84"/>
      <c r="L332" s="138"/>
      <c r="M332" s="84"/>
      <c r="N332" s="84"/>
      <c r="O332" s="84"/>
    </row>
    <row r="333" spans="1:15" s="86" customFormat="1" ht="36" x14ac:dyDescent="0.25">
      <c r="A333" s="145">
        <f t="shared" si="6"/>
        <v>56</v>
      </c>
      <c r="B333" s="58" t="s">
        <v>579</v>
      </c>
      <c r="C333" s="145"/>
      <c r="D333" s="145" t="s">
        <v>581</v>
      </c>
      <c r="E333" s="93">
        <v>1100</v>
      </c>
      <c r="F333" s="145" t="s">
        <v>574</v>
      </c>
      <c r="G333" s="145" t="s">
        <v>575</v>
      </c>
      <c r="H333" s="145" t="s">
        <v>33</v>
      </c>
      <c r="I333" s="145" t="s">
        <v>580</v>
      </c>
      <c r="K333" s="84"/>
      <c r="L333" s="138"/>
      <c r="M333" s="84"/>
      <c r="N333" s="84"/>
      <c r="O333" s="84"/>
    </row>
    <row r="334" spans="1:15" s="86" customFormat="1" ht="24" x14ac:dyDescent="0.25">
      <c r="A334" s="145">
        <f t="shared" si="6"/>
        <v>57</v>
      </c>
      <c r="B334" s="58" t="s">
        <v>579</v>
      </c>
      <c r="C334" s="145"/>
      <c r="D334" s="145" t="s">
        <v>581</v>
      </c>
      <c r="E334" s="93">
        <v>500</v>
      </c>
      <c r="F334" s="145" t="s">
        <v>574</v>
      </c>
      <c r="G334" s="145" t="s">
        <v>575</v>
      </c>
      <c r="H334" s="145" t="s">
        <v>33</v>
      </c>
      <c r="I334" s="145" t="s">
        <v>588</v>
      </c>
      <c r="K334" s="84"/>
      <c r="L334" s="138"/>
      <c r="M334" s="84"/>
      <c r="N334" s="84"/>
      <c r="O334" s="84"/>
    </row>
    <row r="335" spans="1:15" s="86" customFormat="1" ht="24" x14ac:dyDescent="0.25">
      <c r="A335" s="145">
        <f t="shared" si="6"/>
        <v>58</v>
      </c>
      <c r="B335" s="58" t="s">
        <v>579</v>
      </c>
      <c r="C335" s="145"/>
      <c r="D335" s="145" t="s">
        <v>581</v>
      </c>
      <c r="E335" s="93">
        <v>1100</v>
      </c>
      <c r="F335" s="145" t="s">
        <v>574</v>
      </c>
      <c r="G335" s="145" t="s">
        <v>575</v>
      </c>
      <c r="H335" s="145" t="s">
        <v>33</v>
      </c>
      <c r="I335" s="145" t="s">
        <v>433</v>
      </c>
      <c r="K335" s="84"/>
      <c r="L335" s="138"/>
      <c r="M335" s="84"/>
      <c r="N335" s="84"/>
      <c r="O335" s="84"/>
    </row>
    <row r="336" spans="1:15" s="86" customFormat="1" ht="36" x14ac:dyDescent="0.25">
      <c r="A336" s="145">
        <f t="shared" si="6"/>
        <v>59</v>
      </c>
      <c r="B336" s="58" t="s">
        <v>480</v>
      </c>
      <c r="C336" s="145"/>
      <c r="D336" s="145" t="s">
        <v>481</v>
      </c>
      <c r="E336" s="93">
        <v>3000</v>
      </c>
      <c r="F336" s="145" t="s">
        <v>450</v>
      </c>
      <c r="G336" s="145" t="s">
        <v>451</v>
      </c>
      <c r="H336" s="145" t="s">
        <v>33</v>
      </c>
      <c r="I336" s="145" t="s">
        <v>423</v>
      </c>
      <c r="K336" s="84"/>
      <c r="L336" s="138"/>
      <c r="M336" s="84"/>
      <c r="N336" s="84"/>
      <c r="O336" s="84"/>
    </row>
    <row r="337" spans="1:15" s="86" customFormat="1" ht="36" x14ac:dyDescent="0.25">
      <c r="A337" s="145">
        <f t="shared" si="6"/>
        <v>60</v>
      </c>
      <c r="B337" s="58" t="s">
        <v>480</v>
      </c>
      <c r="C337" s="145"/>
      <c r="D337" s="145" t="s">
        <v>481</v>
      </c>
      <c r="E337" s="93">
        <v>4600</v>
      </c>
      <c r="F337" s="145" t="s">
        <v>541</v>
      </c>
      <c r="G337" s="145" t="s">
        <v>542</v>
      </c>
      <c r="H337" s="145" t="s">
        <v>33</v>
      </c>
      <c r="I337" s="145" t="s">
        <v>429</v>
      </c>
      <c r="K337" s="84"/>
      <c r="L337" s="138"/>
      <c r="M337" s="84"/>
      <c r="N337" s="84"/>
      <c r="O337" s="84"/>
    </row>
    <row r="338" spans="1:15" s="86" customFormat="1" ht="36" x14ac:dyDescent="0.25">
      <c r="A338" s="145">
        <f t="shared" si="6"/>
        <v>61</v>
      </c>
      <c r="B338" s="54" t="s">
        <v>404</v>
      </c>
      <c r="C338" s="145"/>
      <c r="D338" s="145" t="s">
        <v>405</v>
      </c>
      <c r="E338" s="93">
        <v>4000</v>
      </c>
      <c r="F338" s="145" t="s">
        <v>406</v>
      </c>
      <c r="G338" s="145" t="s">
        <v>407</v>
      </c>
      <c r="H338" s="145" t="s">
        <v>12</v>
      </c>
      <c r="I338" s="145" t="s">
        <v>408</v>
      </c>
      <c r="K338" s="84"/>
      <c r="L338" s="138"/>
      <c r="M338" s="84"/>
      <c r="N338" s="84"/>
      <c r="O338" s="84"/>
    </row>
    <row r="339" spans="1:15" s="86" customFormat="1" ht="24" x14ac:dyDescent="0.25">
      <c r="A339" s="145">
        <f t="shared" si="6"/>
        <v>62</v>
      </c>
      <c r="B339" s="54" t="s">
        <v>596</v>
      </c>
      <c r="C339" s="145"/>
      <c r="D339" s="145" t="s">
        <v>597</v>
      </c>
      <c r="E339" s="93">
        <v>8000</v>
      </c>
      <c r="F339" s="145" t="s">
        <v>598</v>
      </c>
      <c r="G339" s="145" t="s">
        <v>600</v>
      </c>
      <c r="H339" s="145" t="s">
        <v>12</v>
      </c>
      <c r="I339" s="145" t="s">
        <v>436</v>
      </c>
      <c r="K339" s="84"/>
      <c r="L339" s="138"/>
      <c r="M339" s="84"/>
      <c r="N339" s="84"/>
      <c r="O339" s="84"/>
    </row>
    <row r="340" spans="1:15" s="86" customFormat="1" ht="36" x14ac:dyDescent="0.25">
      <c r="A340" s="145">
        <f t="shared" si="6"/>
        <v>63</v>
      </c>
      <c r="B340" s="58" t="s">
        <v>502</v>
      </c>
      <c r="C340" s="145"/>
      <c r="D340" s="145" t="s">
        <v>503</v>
      </c>
      <c r="E340" s="93">
        <v>1020</v>
      </c>
      <c r="F340" s="145" t="s">
        <v>450</v>
      </c>
      <c r="G340" s="145" t="s">
        <v>451</v>
      </c>
      <c r="H340" s="145" t="s">
        <v>33</v>
      </c>
      <c r="I340" s="145" t="s">
        <v>416</v>
      </c>
      <c r="K340" s="84"/>
      <c r="L340" s="138"/>
      <c r="M340" s="84"/>
      <c r="N340" s="84"/>
      <c r="O340" s="84"/>
    </row>
    <row r="341" spans="1:15" s="86" customFormat="1" ht="36" x14ac:dyDescent="0.25">
      <c r="A341" s="145">
        <f t="shared" si="6"/>
        <v>64</v>
      </c>
      <c r="B341" s="58" t="s">
        <v>502</v>
      </c>
      <c r="C341" s="145"/>
      <c r="D341" s="145" t="s">
        <v>503</v>
      </c>
      <c r="E341" s="93">
        <v>2040</v>
      </c>
      <c r="F341" s="145" t="s">
        <v>450</v>
      </c>
      <c r="G341" s="145" t="s">
        <v>451</v>
      </c>
      <c r="H341" s="145" t="s">
        <v>33</v>
      </c>
      <c r="I341" s="145" t="s">
        <v>430</v>
      </c>
      <c r="K341" s="84"/>
      <c r="L341" s="138"/>
      <c r="M341" s="84"/>
      <c r="N341" s="84"/>
      <c r="O341" s="84"/>
    </row>
    <row r="342" spans="1:15" s="86" customFormat="1" ht="36" x14ac:dyDescent="0.25">
      <c r="A342" s="145">
        <f t="shared" si="6"/>
        <v>65</v>
      </c>
      <c r="B342" s="58" t="s">
        <v>502</v>
      </c>
      <c r="C342" s="145"/>
      <c r="D342" s="145" t="s">
        <v>503</v>
      </c>
      <c r="E342" s="93">
        <v>1020</v>
      </c>
      <c r="F342" s="145" t="s">
        <v>450</v>
      </c>
      <c r="G342" s="145" t="s">
        <v>451</v>
      </c>
      <c r="H342" s="145" t="s">
        <v>33</v>
      </c>
      <c r="I342" s="145" t="s">
        <v>508</v>
      </c>
      <c r="K342" s="84"/>
      <c r="L342" s="138"/>
      <c r="M342" s="84"/>
      <c r="N342" s="84"/>
      <c r="O342" s="84"/>
    </row>
    <row r="343" spans="1:15" s="86" customFormat="1" ht="36" x14ac:dyDescent="0.25">
      <c r="A343" s="145">
        <f t="shared" si="6"/>
        <v>66</v>
      </c>
      <c r="B343" s="58" t="s">
        <v>502</v>
      </c>
      <c r="C343" s="145"/>
      <c r="D343" s="145" t="s">
        <v>503</v>
      </c>
      <c r="E343" s="93">
        <v>1020</v>
      </c>
      <c r="F343" s="145" t="s">
        <v>450</v>
      </c>
      <c r="G343" s="145" t="s">
        <v>451</v>
      </c>
      <c r="H343" s="145" t="s">
        <v>33</v>
      </c>
      <c r="I343" s="145" t="s">
        <v>509</v>
      </c>
      <c r="K343" s="84"/>
      <c r="L343" s="138"/>
      <c r="M343" s="84"/>
      <c r="N343" s="84"/>
      <c r="O343" s="84"/>
    </row>
    <row r="344" spans="1:15" s="86" customFormat="1" ht="36" x14ac:dyDescent="0.25">
      <c r="A344" s="145">
        <f t="shared" ref="A344:A407" si="7">A343+1</f>
        <v>67</v>
      </c>
      <c r="B344" s="58" t="s">
        <v>502</v>
      </c>
      <c r="C344" s="145"/>
      <c r="D344" s="145" t="s">
        <v>503</v>
      </c>
      <c r="E344" s="93">
        <v>1020</v>
      </c>
      <c r="F344" s="145" t="s">
        <v>446</v>
      </c>
      <c r="G344" s="145" t="s">
        <v>447</v>
      </c>
      <c r="H344" s="145" t="s">
        <v>33</v>
      </c>
      <c r="I344" s="145" t="s">
        <v>433</v>
      </c>
      <c r="K344" s="84"/>
      <c r="L344" s="138"/>
      <c r="M344" s="84"/>
      <c r="N344" s="84"/>
      <c r="O344" s="84"/>
    </row>
    <row r="345" spans="1:15" s="86" customFormat="1" ht="36" x14ac:dyDescent="0.25">
      <c r="A345" s="145">
        <f t="shared" si="7"/>
        <v>68</v>
      </c>
      <c r="B345" s="150" t="s">
        <v>549</v>
      </c>
      <c r="C345" s="96"/>
      <c r="D345" s="96" t="s">
        <v>620</v>
      </c>
      <c r="E345" s="97">
        <v>7200</v>
      </c>
      <c r="F345" s="96" t="s">
        <v>427</v>
      </c>
      <c r="G345" s="96" t="s">
        <v>428</v>
      </c>
      <c r="H345" s="96" t="s">
        <v>33</v>
      </c>
      <c r="I345" s="145" t="s">
        <v>423</v>
      </c>
      <c r="K345" s="84"/>
      <c r="L345" s="138"/>
      <c r="M345" s="84"/>
      <c r="N345" s="84"/>
      <c r="O345" s="84"/>
    </row>
    <row r="346" spans="1:15" s="86" customFormat="1" ht="24" x14ac:dyDescent="0.25">
      <c r="A346" s="145">
        <f t="shared" si="7"/>
        <v>69</v>
      </c>
      <c r="B346" s="58" t="s">
        <v>565</v>
      </c>
      <c r="C346" s="145"/>
      <c r="D346" s="145" t="s">
        <v>527</v>
      </c>
      <c r="E346" s="93">
        <v>1800</v>
      </c>
      <c r="F346" s="145" t="s">
        <v>561</v>
      </c>
      <c r="G346" s="145" t="s">
        <v>562</v>
      </c>
      <c r="H346" s="145" t="s">
        <v>33</v>
      </c>
      <c r="I346" s="145" t="s">
        <v>433</v>
      </c>
      <c r="K346" s="84"/>
      <c r="L346" s="138"/>
      <c r="M346" s="84"/>
      <c r="N346" s="84"/>
      <c r="O346" s="84"/>
    </row>
    <row r="347" spans="1:15" s="86" customFormat="1" ht="24" x14ac:dyDescent="0.25">
      <c r="A347" s="145">
        <f t="shared" si="7"/>
        <v>70</v>
      </c>
      <c r="B347" s="58" t="s">
        <v>534</v>
      </c>
      <c r="C347" s="145"/>
      <c r="D347" s="145" t="s">
        <v>535</v>
      </c>
      <c r="E347" s="93">
        <v>3000</v>
      </c>
      <c r="F347" s="145" t="s">
        <v>450</v>
      </c>
      <c r="G347" s="145" t="s">
        <v>451</v>
      </c>
      <c r="H347" s="145" t="s">
        <v>33</v>
      </c>
      <c r="I347" s="145" t="s">
        <v>433</v>
      </c>
      <c r="K347" s="84"/>
      <c r="L347" s="138"/>
      <c r="M347" s="84"/>
      <c r="N347" s="84"/>
      <c r="O347" s="84"/>
    </row>
    <row r="348" spans="1:15" s="86" customFormat="1" ht="24" x14ac:dyDescent="0.25">
      <c r="A348" s="145">
        <f t="shared" si="7"/>
        <v>71</v>
      </c>
      <c r="B348" s="58" t="s">
        <v>534</v>
      </c>
      <c r="C348" s="145"/>
      <c r="D348" s="145" t="s">
        <v>535</v>
      </c>
      <c r="E348" s="93">
        <v>5400</v>
      </c>
      <c r="F348" s="145" t="s">
        <v>541</v>
      </c>
      <c r="G348" s="145" t="s">
        <v>542</v>
      </c>
      <c r="H348" s="145" t="s">
        <v>33</v>
      </c>
      <c r="I348" s="145" t="s">
        <v>423</v>
      </c>
      <c r="K348" s="84"/>
      <c r="L348" s="138"/>
      <c r="M348" s="84"/>
      <c r="N348" s="84"/>
      <c r="O348" s="84"/>
    </row>
    <row r="349" spans="1:15" s="86" customFormat="1" ht="24" x14ac:dyDescent="0.25">
      <c r="A349" s="145">
        <f t="shared" si="7"/>
        <v>72</v>
      </c>
      <c r="B349" s="58" t="s">
        <v>534</v>
      </c>
      <c r="C349" s="145"/>
      <c r="D349" s="145" t="s">
        <v>535</v>
      </c>
      <c r="E349" s="93">
        <v>2400</v>
      </c>
      <c r="F349" s="145" t="s">
        <v>541</v>
      </c>
      <c r="G349" s="145" t="s">
        <v>542</v>
      </c>
      <c r="H349" s="145" t="s">
        <v>33</v>
      </c>
      <c r="I349" s="145" t="s">
        <v>421</v>
      </c>
      <c r="K349" s="84"/>
      <c r="L349" s="138"/>
      <c r="M349" s="84"/>
      <c r="N349" s="84"/>
      <c r="O349" s="84"/>
    </row>
    <row r="350" spans="1:15" s="86" customFormat="1" ht="36" x14ac:dyDescent="0.25">
      <c r="A350" s="145">
        <f t="shared" si="7"/>
        <v>73</v>
      </c>
      <c r="B350" s="58" t="s">
        <v>476</v>
      </c>
      <c r="C350" s="145"/>
      <c r="D350" s="145" t="s">
        <v>477</v>
      </c>
      <c r="E350" s="93">
        <v>1600</v>
      </c>
      <c r="F350" s="145" t="s">
        <v>450</v>
      </c>
      <c r="G350" s="145" t="s">
        <v>451</v>
      </c>
      <c r="H350" s="145" t="s">
        <v>33</v>
      </c>
      <c r="I350" s="145" t="s">
        <v>414</v>
      </c>
      <c r="K350" s="84"/>
      <c r="L350" s="138"/>
      <c r="M350" s="84"/>
      <c r="N350" s="84"/>
      <c r="O350" s="84"/>
    </row>
    <row r="351" spans="1:15" s="86" customFormat="1" ht="48" x14ac:dyDescent="0.25">
      <c r="A351" s="145">
        <f t="shared" si="7"/>
        <v>74</v>
      </c>
      <c r="B351" s="58" t="s">
        <v>559</v>
      </c>
      <c r="C351" s="145"/>
      <c r="D351" s="145" t="s">
        <v>560</v>
      </c>
      <c r="E351" s="93">
        <v>1020</v>
      </c>
      <c r="F351" s="145" t="s">
        <v>561</v>
      </c>
      <c r="G351" s="145" t="s">
        <v>562</v>
      </c>
      <c r="H351" s="145" t="s">
        <v>33</v>
      </c>
      <c r="I351" s="145" t="s">
        <v>509</v>
      </c>
      <c r="K351" s="84"/>
      <c r="L351" s="138"/>
      <c r="M351" s="84"/>
      <c r="N351" s="84"/>
      <c r="O351" s="84"/>
    </row>
    <row r="352" spans="1:15" s="86" customFormat="1" ht="24" x14ac:dyDescent="0.25">
      <c r="A352" s="145">
        <f t="shared" si="7"/>
        <v>75</v>
      </c>
      <c r="B352" s="58" t="s">
        <v>566</v>
      </c>
      <c r="C352" s="145"/>
      <c r="D352" s="145" t="s">
        <v>567</v>
      </c>
      <c r="E352" s="93">
        <v>1600</v>
      </c>
      <c r="F352" s="145" t="s">
        <v>561</v>
      </c>
      <c r="G352" s="145" t="s">
        <v>562</v>
      </c>
      <c r="H352" s="145" t="s">
        <v>33</v>
      </c>
      <c r="I352" s="145" t="s">
        <v>568</v>
      </c>
      <c r="K352" s="84"/>
      <c r="L352" s="138"/>
      <c r="M352" s="84"/>
      <c r="N352" s="84"/>
      <c r="O352" s="84"/>
    </row>
    <row r="353" spans="1:15" s="86" customFormat="1" ht="24" x14ac:dyDescent="0.25">
      <c r="A353" s="145">
        <f t="shared" si="7"/>
        <v>76</v>
      </c>
      <c r="B353" s="58" t="s">
        <v>566</v>
      </c>
      <c r="C353" s="145"/>
      <c r="D353" s="145" t="s">
        <v>567</v>
      </c>
      <c r="E353" s="93">
        <v>2200</v>
      </c>
      <c r="F353" s="145" t="s">
        <v>561</v>
      </c>
      <c r="G353" s="145" t="s">
        <v>562</v>
      </c>
      <c r="H353" s="145" t="s">
        <v>33</v>
      </c>
      <c r="I353" s="145" t="s">
        <v>569</v>
      </c>
      <c r="K353" s="84"/>
      <c r="L353" s="138"/>
      <c r="M353" s="84"/>
      <c r="N353" s="84"/>
      <c r="O353" s="84"/>
    </row>
    <row r="354" spans="1:15" s="86" customFormat="1" ht="24" x14ac:dyDescent="0.25">
      <c r="A354" s="145">
        <f t="shared" si="7"/>
        <v>77</v>
      </c>
      <c r="B354" s="58" t="s">
        <v>566</v>
      </c>
      <c r="C354" s="145"/>
      <c r="D354" s="145" t="s">
        <v>567</v>
      </c>
      <c r="E354" s="93">
        <v>1600</v>
      </c>
      <c r="F354" s="145" t="s">
        <v>561</v>
      </c>
      <c r="G354" s="145" t="s">
        <v>562</v>
      </c>
      <c r="H354" s="145" t="s">
        <v>33</v>
      </c>
      <c r="I354" s="145" t="s">
        <v>433</v>
      </c>
      <c r="K354" s="84"/>
      <c r="L354" s="138"/>
      <c r="M354" s="84"/>
      <c r="N354" s="84"/>
      <c r="O354" s="84"/>
    </row>
    <row r="355" spans="1:15" s="86" customFormat="1" ht="36" x14ac:dyDescent="0.25">
      <c r="A355" s="145">
        <f t="shared" si="7"/>
        <v>78</v>
      </c>
      <c r="B355" s="58" t="s">
        <v>566</v>
      </c>
      <c r="C355" s="145"/>
      <c r="D355" s="145" t="s">
        <v>567</v>
      </c>
      <c r="E355" s="93">
        <v>1200</v>
      </c>
      <c r="F355" s="145" t="s">
        <v>561</v>
      </c>
      <c r="G355" s="145" t="s">
        <v>562</v>
      </c>
      <c r="H355" s="145" t="s">
        <v>33</v>
      </c>
      <c r="I355" s="145" t="s">
        <v>414</v>
      </c>
      <c r="K355" s="84"/>
      <c r="L355" s="138"/>
      <c r="M355" s="84"/>
      <c r="N355" s="84"/>
      <c r="O355" s="84"/>
    </row>
    <row r="356" spans="1:15" s="86" customFormat="1" ht="24" x14ac:dyDescent="0.25">
      <c r="A356" s="145">
        <f t="shared" si="7"/>
        <v>79</v>
      </c>
      <c r="B356" s="58" t="s">
        <v>566</v>
      </c>
      <c r="C356" s="145"/>
      <c r="D356" s="145" t="s">
        <v>567</v>
      </c>
      <c r="E356" s="93">
        <v>1700</v>
      </c>
      <c r="F356" s="145" t="s">
        <v>561</v>
      </c>
      <c r="G356" s="145" t="s">
        <v>562</v>
      </c>
      <c r="H356" s="145" t="s">
        <v>33</v>
      </c>
      <c r="I356" s="145" t="s">
        <v>570</v>
      </c>
      <c r="K356" s="84"/>
      <c r="L356" s="138"/>
      <c r="M356" s="84"/>
      <c r="N356" s="84"/>
      <c r="O356" s="84"/>
    </row>
    <row r="357" spans="1:15" s="86" customFormat="1" ht="24" x14ac:dyDescent="0.25">
      <c r="A357" s="145">
        <f t="shared" si="7"/>
        <v>80</v>
      </c>
      <c r="B357" s="54" t="s">
        <v>400</v>
      </c>
      <c r="C357" s="145"/>
      <c r="D357" s="145" t="s">
        <v>401</v>
      </c>
      <c r="E357" s="93">
        <v>4000</v>
      </c>
      <c r="F357" s="145" t="s">
        <v>402</v>
      </c>
      <c r="G357" s="145" t="s">
        <v>403</v>
      </c>
      <c r="H357" s="145" t="s">
        <v>12</v>
      </c>
      <c r="I357" s="145" t="s">
        <v>399</v>
      </c>
      <c r="K357" s="84"/>
      <c r="L357" s="138"/>
      <c r="M357" s="84"/>
      <c r="N357" s="84"/>
      <c r="O357" s="84"/>
    </row>
    <row r="358" spans="1:15" s="86" customFormat="1" ht="24" x14ac:dyDescent="0.25">
      <c r="A358" s="145">
        <f t="shared" si="7"/>
        <v>81</v>
      </c>
      <c r="B358" s="54" t="s">
        <v>400</v>
      </c>
      <c r="C358" s="145"/>
      <c r="D358" s="145" t="s">
        <v>401</v>
      </c>
      <c r="E358" s="93">
        <v>8000</v>
      </c>
      <c r="F358" s="145" t="s">
        <v>402</v>
      </c>
      <c r="G358" s="145" t="s">
        <v>403</v>
      </c>
      <c r="H358" s="145" t="s">
        <v>12</v>
      </c>
      <c r="I358" s="145" t="s">
        <v>436</v>
      </c>
      <c r="K358" s="84"/>
      <c r="L358" s="138"/>
      <c r="M358" s="84"/>
      <c r="N358" s="84"/>
      <c r="O358" s="84"/>
    </row>
    <row r="359" spans="1:15" s="86" customFormat="1" ht="36" x14ac:dyDescent="0.25">
      <c r="A359" s="145">
        <f t="shared" si="7"/>
        <v>82</v>
      </c>
      <c r="B359" s="58" t="s">
        <v>634</v>
      </c>
      <c r="C359" s="145"/>
      <c r="D359" s="145" t="s">
        <v>635</v>
      </c>
      <c r="E359" s="93">
        <v>3600</v>
      </c>
      <c r="F359" s="145" t="s">
        <v>636</v>
      </c>
      <c r="G359" s="145" t="s">
        <v>637</v>
      </c>
      <c r="H359" s="145" t="s">
        <v>33</v>
      </c>
      <c r="I359" s="145" t="s">
        <v>509</v>
      </c>
      <c r="K359" s="84"/>
      <c r="L359" s="138"/>
      <c r="M359" s="84"/>
      <c r="N359" s="84"/>
      <c r="O359" s="84"/>
    </row>
    <row r="360" spans="1:15" s="86" customFormat="1" ht="36" x14ac:dyDescent="0.25">
      <c r="A360" s="145">
        <f t="shared" si="7"/>
        <v>83</v>
      </c>
      <c r="B360" s="58" t="s">
        <v>634</v>
      </c>
      <c r="C360" s="145"/>
      <c r="D360" s="145" t="s">
        <v>635</v>
      </c>
      <c r="E360" s="93">
        <v>4800</v>
      </c>
      <c r="F360" s="145" t="s">
        <v>636</v>
      </c>
      <c r="G360" s="145" t="s">
        <v>637</v>
      </c>
      <c r="H360" s="145" t="s">
        <v>33</v>
      </c>
      <c r="I360" s="145" t="s">
        <v>430</v>
      </c>
      <c r="K360" s="84"/>
      <c r="L360" s="138"/>
      <c r="M360" s="84"/>
      <c r="N360" s="84"/>
      <c r="O360" s="84"/>
    </row>
    <row r="361" spans="1:15" s="86" customFormat="1" ht="36" x14ac:dyDescent="0.25">
      <c r="A361" s="145">
        <f t="shared" si="7"/>
        <v>84</v>
      </c>
      <c r="B361" s="58" t="s">
        <v>634</v>
      </c>
      <c r="C361" s="145"/>
      <c r="D361" s="145" t="s">
        <v>635</v>
      </c>
      <c r="E361" s="93">
        <v>3600</v>
      </c>
      <c r="F361" s="145" t="s">
        <v>636</v>
      </c>
      <c r="G361" s="145" t="s">
        <v>637</v>
      </c>
      <c r="H361" s="145" t="s">
        <v>33</v>
      </c>
      <c r="I361" s="145" t="s">
        <v>388</v>
      </c>
      <c r="K361" s="84"/>
      <c r="L361" s="138"/>
      <c r="M361" s="84"/>
      <c r="N361" s="84"/>
      <c r="O361" s="84"/>
    </row>
    <row r="362" spans="1:15" s="86" customFormat="1" ht="36" x14ac:dyDescent="0.25">
      <c r="A362" s="145">
        <f t="shared" si="7"/>
        <v>85</v>
      </c>
      <c r="B362" s="58" t="s">
        <v>634</v>
      </c>
      <c r="C362" s="145"/>
      <c r="D362" s="145" t="s">
        <v>635</v>
      </c>
      <c r="E362" s="93">
        <v>3600</v>
      </c>
      <c r="F362" s="145" t="s">
        <v>636</v>
      </c>
      <c r="G362" s="145" t="s">
        <v>637</v>
      </c>
      <c r="H362" s="145" t="s">
        <v>33</v>
      </c>
      <c r="I362" s="145" t="s">
        <v>429</v>
      </c>
      <c r="K362" s="84"/>
      <c r="L362" s="138"/>
      <c r="M362" s="84"/>
      <c r="N362" s="84"/>
      <c r="O362" s="84"/>
    </row>
    <row r="363" spans="1:15" s="86" customFormat="1" ht="48" x14ac:dyDescent="0.25">
      <c r="A363" s="145">
        <f t="shared" si="7"/>
        <v>86</v>
      </c>
      <c r="B363" s="54" t="s">
        <v>585</v>
      </c>
      <c r="C363" s="145"/>
      <c r="D363" s="145" t="s">
        <v>584</v>
      </c>
      <c r="E363" s="93">
        <v>4000</v>
      </c>
      <c r="F363" s="145" t="s">
        <v>561</v>
      </c>
      <c r="G363" s="145" t="s">
        <v>562</v>
      </c>
      <c r="H363" s="145" t="s">
        <v>12</v>
      </c>
      <c r="I363" s="145" t="s">
        <v>576</v>
      </c>
      <c r="K363" s="84"/>
      <c r="L363" s="138"/>
      <c r="M363" s="84"/>
      <c r="N363" s="84"/>
      <c r="O363" s="84"/>
    </row>
    <row r="364" spans="1:15" s="86" customFormat="1" ht="36" x14ac:dyDescent="0.25">
      <c r="A364" s="145">
        <f t="shared" si="7"/>
        <v>87</v>
      </c>
      <c r="B364" s="54" t="s">
        <v>143</v>
      </c>
      <c r="C364" s="145"/>
      <c r="D364" s="145" t="s">
        <v>411</v>
      </c>
      <c r="E364" s="93">
        <v>4000</v>
      </c>
      <c r="F364" s="145" t="s">
        <v>412</v>
      </c>
      <c r="G364" s="145" t="s">
        <v>413</v>
      </c>
      <c r="H364" s="145" t="s">
        <v>12</v>
      </c>
      <c r="I364" s="145" t="s">
        <v>408</v>
      </c>
      <c r="K364" s="84"/>
      <c r="L364" s="138"/>
      <c r="M364" s="84"/>
      <c r="N364" s="84"/>
      <c r="O364" s="84"/>
    </row>
    <row r="365" spans="1:15" s="86" customFormat="1" ht="36" x14ac:dyDescent="0.25">
      <c r="A365" s="145">
        <f t="shared" si="7"/>
        <v>88</v>
      </c>
      <c r="B365" s="54" t="s">
        <v>143</v>
      </c>
      <c r="C365" s="145"/>
      <c r="D365" s="145" t="s">
        <v>411</v>
      </c>
      <c r="E365" s="93">
        <v>4000</v>
      </c>
      <c r="F365" s="145" t="s">
        <v>412</v>
      </c>
      <c r="G365" s="145" t="s">
        <v>413</v>
      </c>
      <c r="H365" s="145" t="s">
        <v>12</v>
      </c>
      <c r="I365" s="145" t="s">
        <v>399</v>
      </c>
      <c r="K365" s="84"/>
      <c r="L365" s="138"/>
      <c r="M365" s="84"/>
      <c r="N365" s="84"/>
      <c r="O365" s="84"/>
    </row>
    <row r="366" spans="1:15" s="86" customFormat="1" ht="39" customHeight="1" x14ac:dyDescent="0.25">
      <c r="A366" s="145">
        <f t="shared" si="7"/>
        <v>89</v>
      </c>
      <c r="B366" s="58" t="s">
        <v>143</v>
      </c>
      <c r="C366" s="145"/>
      <c r="D366" s="145" t="s">
        <v>411</v>
      </c>
      <c r="E366" s="93">
        <v>3300</v>
      </c>
      <c r="F366" s="145" t="s">
        <v>412</v>
      </c>
      <c r="G366" s="145" t="s">
        <v>413</v>
      </c>
      <c r="H366" s="145" t="s">
        <v>33</v>
      </c>
      <c r="I366" s="145" t="s">
        <v>414</v>
      </c>
      <c r="K366" s="84"/>
      <c r="L366" s="138"/>
      <c r="M366" s="84"/>
      <c r="N366" s="84"/>
      <c r="O366" s="84"/>
    </row>
    <row r="367" spans="1:15" s="86" customFormat="1" ht="39" customHeight="1" x14ac:dyDescent="0.25">
      <c r="A367" s="145">
        <f t="shared" si="7"/>
        <v>90</v>
      </c>
      <c r="B367" s="58" t="s">
        <v>516</v>
      </c>
      <c r="C367" s="145"/>
      <c r="D367" s="145" t="s">
        <v>517</v>
      </c>
      <c r="E367" s="93">
        <v>600</v>
      </c>
      <c r="F367" s="145" t="s">
        <v>446</v>
      </c>
      <c r="G367" s="145" t="s">
        <v>447</v>
      </c>
      <c r="H367" s="145" t="s">
        <v>33</v>
      </c>
      <c r="I367" s="145" t="s">
        <v>508</v>
      </c>
      <c r="K367" s="84"/>
      <c r="L367" s="138"/>
      <c r="M367" s="84"/>
      <c r="N367" s="84"/>
      <c r="O367" s="84"/>
    </row>
    <row r="368" spans="1:15" s="86" customFormat="1" ht="39" customHeight="1" x14ac:dyDescent="0.25">
      <c r="A368" s="145">
        <f t="shared" si="7"/>
        <v>91</v>
      </c>
      <c r="B368" s="58" t="s">
        <v>516</v>
      </c>
      <c r="C368" s="145"/>
      <c r="D368" s="145" t="s">
        <v>517</v>
      </c>
      <c r="E368" s="93">
        <v>600</v>
      </c>
      <c r="F368" s="145" t="s">
        <v>446</v>
      </c>
      <c r="G368" s="145" t="s">
        <v>447</v>
      </c>
      <c r="H368" s="145" t="s">
        <v>33</v>
      </c>
      <c r="I368" s="145" t="s">
        <v>433</v>
      </c>
      <c r="K368" s="84"/>
      <c r="L368" s="138"/>
      <c r="M368" s="84"/>
      <c r="N368" s="84"/>
      <c r="O368" s="84"/>
    </row>
    <row r="369" spans="1:15" s="86" customFormat="1" ht="39" customHeight="1" x14ac:dyDescent="0.25">
      <c r="A369" s="145">
        <f t="shared" si="7"/>
        <v>92</v>
      </c>
      <c r="B369" s="58" t="s">
        <v>452</v>
      </c>
      <c r="C369" s="145"/>
      <c r="D369" s="145" t="s">
        <v>453</v>
      </c>
      <c r="E369" s="93">
        <v>4000</v>
      </c>
      <c r="F369" s="145" t="s">
        <v>446</v>
      </c>
      <c r="G369" s="145" t="s">
        <v>447</v>
      </c>
      <c r="H369" s="145" t="s">
        <v>33</v>
      </c>
      <c r="I369" s="145" t="s">
        <v>421</v>
      </c>
      <c r="K369" s="84"/>
      <c r="L369" s="138"/>
      <c r="M369" s="84"/>
      <c r="N369" s="84"/>
      <c r="O369" s="84"/>
    </row>
    <row r="370" spans="1:15" s="86" customFormat="1" ht="36.75" customHeight="1" x14ac:dyDescent="0.25">
      <c r="A370" s="145">
        <f t="shared" si="7"/>
        <v>93</v>
      </c>
      <c r="B370" s="58" t="s">
        <v>452</v>
      </c>
      <c r="C370" s="145"/>
      <c r="D370" s="145" t="s">
        <v>453</v>
      </c>
      <c r="E370" s="93">
        <v>4000</v>
      </c>
      <c r="F370" s="145" t="s">
        <v>446</v>
      </c>
      <c r="G370" s="145" t="s">
        <v>447</v>
      </c>
      <c r="H370" s="145" t="s">
        <v>33</v>
      </c>
      <c r="I370" s="145" t="s">
        <v>433</v>
      </c>
      <c r="K370" s="84"/>
      <c r="L370" s="138"/>
      <c r="M370" s="84"/>
      <c r="N370" s="84"/>
      <c r="O370" s="84"/>
    </row>
    <row r="371" spans="1:15" s="86" customFormat="1" ht="36.75" customHeight="1" x14ac:dyDescent="0.25">
      <c r="A371" s="145">
        <f t="shared" si="7"/>
        <v>94</v>
      </c>
      <c r="B371" s="54" t="s">
        <v>494</v>
      </c>
      <c r="C371" s="145"/>
      <c r="D371" s="145" t="s">
        <v>493</v>
      </c>
      <c r="E371" s="93">
        <v>12000</v>
      </c>
      <c r="F371" s="145" t="s">
        <v>462</v>
      </c>
      <c r="G371" s="145" t="s">
        <v>463</v>
      </c>
      <c r="H371" s="145" t="s">
        <v>12</v>
      </c>
      <c r="I371" s="145" t="s">
        <v>437</v>
      </c>
      <c r="K371" s="84"/>
      <c r="L371" s="138"/>
      <c r="M371" s="84"/>
      <c r="N371" s="84"/>
      <c r="O371" s="84"/>
    </row>
    <row r="372" spans="1:15" s="86" customFormat="1" ht="36.75" customHeight="1" x14ac:dyDescent="0.25">
      <c r="A372" s="145">
        <f t="shared" si="7"/>
        <v>95</v>
      </c>
      <c r="B372" s="54" t="s">
        <v>494</v>
      </c>
      <c r="C372" s="145"/>
      <c r="D372" s="145" t="s">
        <v>493</v>
      </c>
      <c r="E372" s="93">
        <v>4000</v>
      </c>
      <c r="F372" s="145" t="s">
        <v>462</v>
      </c>
      <c r="G372" s="145" t="s">
        <v>463</v>
      </c>
      <c r="H372" s="145" t="s">
        <v>12</v>
      </c>
      <c r="I372" s="145" t="s">
        <v>436</v>
      </c>
      <c r="K372" s="84"/>
      <c r="L372" s="138"/>
      <c r="M372" s="84"/>
      <c r="N372" s="84"/>
      <c r="O372" s="84"/>
    </row>
    <row r="373" spans="1:15" s="86" customFormat="1" ht="36.75" customHeight="1" x14ac:dyDescent="0.25">
      <c r="A373" s="145">
        <f t="shared" si="7"/>
        <v>96</v>
      </c>
      <c r="B373" s="58" t="s">
        <v>167</v>
      </c>
      <c r="C373" s="145"/>
      <c r="D373" s="145" t="s">
        <v>601</v>
      </c>
      <c r="E373" s="93">
        <v>4000</v>
      </c>
      <c r="F373" s="145" t="s">
        <v>598</v>
      </c>
      <c r="G373" s="145" t="s">
        <v>600</v>
      </c>
      <c r="H373" s="145" t="s">
        <v>12</v>
      </c>
      <c r="I373" s="145" t="s">
        <v>576</v>
      </c>
      <c r="K373" s="84"/>
      <c r="L373" s="138"/>
      <c r="M373" s="84"/>
      <c r="N373" s="84"/>
      <c r="O373" s="84"/>
    </row>
    <row r="374" spans="1:15" s="86" customFormat="1" ht="36.75" customHeight="1" x14ac:dyDescent="0.25">
      <c r="A374" s="145">
        <f t="shared" si="7"/>
        <v>97</v>
      </c>
      <c r="B374" s="58" t="s">
        <v>147</v>
      </c>
      <c r="C374" s="145"/>
      <c r="D374" s="145" t="s">
        <v>552</v>
      </c>
      <c r="E374" s="93">
        <v>6000</v>
      </c>
      <c r="F374" s="145" t="s">
        <v>419</v>
      </c>
      <c r="G374" s="145" t="s">
        <v>420</v>
      </c>
      <c r="H374" s="145" t="s">
        <v>33</v>
      </c>
      <c r="I374" s="145" t="s">
        <v>414</v>
      </c>
      <c r="K374" s="84"/>
      <c r="L374" s="138"/>
      <c r="M374" s="84"/>
      <c r="N374" s="84"/>
      <c r="O374" s="84"/>
    </row>
    <row r="375" spans="1:15" s="86" customFormat="1" ht="36.75" customHeight="1" x14ac:dyDescent="0.25">
      <c r="A375" s="145">
        <f t="shared" si="7"/>
        <v>98</v>
      </c>
      <c r="B375" s="58" t="s">
        <v>147</v>
      </c>
      <c r="C375" s="145"/>
      <c r="D375" s="145" t="s">
        <v>552</v>
      </c>
      <c r="E375" s="93">
        <v>2400</v>
      </c>
      <c r="F375" s="145" t="s">
        <v>419</v>
      </c>
      <c r="G375" s="145" t="s">
        <v>420</v>
      </c>
      <c r="H375" s="145" t="s">
        <v>33</v>
      </c>
      <c r="I375" s="145" t="s">
        <v>421</v>
      </c>
      <c r="K375" s="84"/>
      <c r="L375" s="138"/>
      <c r="M375" s="84"/>
      <c r="N375" s="84"/>
      <c r="O375" s="84"/>
    </row>
    <row r="376" spans="1:15" s="86" customFormat="1" ht="36.75" customHeight="1" x14ac:dyDescent="0.25">
      <c r="A376" s="145">
        <f t="shared" si="7"/>
        <v>99</v>
      </c>
      <c r="B376" s="54" t="s">
        <v>125</v>
      </c>
      <c r="C376" s="145"/>
      <c r="D376" s="145" t="s">
        <v>536</v>
      </c>
      <c r="E376" s="93">
        <v>8000</v>
      </c>
      <c r="F376" s="145" t="s">
        <v>520</v>
      </c>
      <c r="G376" s="145" t="s">
        <v>521</v>
      </c>
      <c r="H376" s="145" t="s">
        <v>12</v>
      </c>
      <c r="I376" s="145" t="s">
        <v>537</v>
      </c>
      <c r="K376" s="84"/>
      <c r="L376" s="138"/>
      <c r="M376" s="84"/>
      <c r="N376" s="84"/>
      <c r="O376" s="84"/>
    </row>
    <row r="377" spans="1:15" s="86" customFormat="1" ht="36.75" customHeight="1" x14ac:dyDescent="0.25">
      <c r="A377" s="145">
        <f t="shared" si="7"/>
        <v>100</v>
      </c>
      <c r="B377" s="58" t="s">
        <v>531</v>
      </c>
      <c r="C377" s="145"/>
      <c r="D377" s="145" t="s">
        <v>532</v>
      </c>
      <c r="E377" s="93">
        <v>3000</v>
      </c>
      <c r="F377" s="145" t="s">
        <v>529</v>
      </c>
      <c r="G377" s="145" t="s">
        <v>530</v>
      </c>
      <c r="H377" s="145" t="s">
        <v>33</v>
      </c>
      <c r="I377" s="145" t="s">
        <v>423</v>
      </c>
      <c r="K377" s="84"/>
      <c r="L377" s="138"/>
      <c r="M377" s="84"/>
      <c r="N377" s="84"/>
      <c r="O377" s="84"/>
    </row>
    <row r="378" spans="1:15" s="86" customFormat="1" ht="36.75" customHeight="1" x14ac:dyDescent="0.25">
      <c r="A378" s="145">
        <f t="shared" si="7"/>
        <v>101</v>
      </c>
      <c r="B378" s="58" t="s">
        <v>531</v>
      </c>
      <c r="C378" s="145"/>
      <c r="D378" s="145" t="s">
        <v>532</v>
      </c>
      <c r="E378" s="93">
        <v>1800</v>
      </c>
      <c r="F378" s="145" t="s">
        <v>529</v>
      </c>
      <c r="G378" s="145" t="s">
        <v>530</v>
      </c>
      <c r="H378" s="145" t="s">
        <v>33</v>
      </c>
      <c r="I378" s="145" t="s">
        <v>421</v>
      </c>
      <c r="K378" s="84"/>
      <c r="L378" s="138"/>
      <c r="M378" s="84"/>
      <c r="N378" s="84"/>
      <c r="O378" s="84"/>
    </row>
    <row r="379" spans="1:15" s="86" customFormat="1" ht="36.75" customHeight="1" x14ac:dyDescent="0.25">
      <c r="A379" s="145">
        <f t="shared" si="7"/>
        <v>102</v>
      </c>
      <c r="B379" s="58" t="s">
        <v>531</v>
      </c>
      <c r="C379" s="145"/>
      <c r="D379" s="145" t="s">
        <v>532</v>
      </c>
      <c r="E379" s="93">
        <v>1800</v>
      </c>
      <c r="F379" s="145" t="s">
        <v>529</v>
      </c>
      <c r="G379" s="145" t="s">
        <v>530</v>
      </c>
      <c r="H379" s="145" t="s">
        <v>33</v>
      </c>
      <c r="I379" s="145" t="s">
        <v>430</v>
      </c>
      <c r="K379" s="84"/>
      <c r="L379" s="138"/>
      <c r="M379" s="84"/>
      <c r="N379" s="84"/>
      <c r="O379" s="84"/>
    </row>
    <row r="380" spans="1:15" s="86" customFormat="1" ht="36.75" customHeight="1" x14ac:dyDescent="0.25">
      <c r="A380" s="145">
        <f t="shared" si="7"/>
        <v>103</v>
      </c>
      <c r="B380" s="58" t="s">
        <v>531</v>
      </c>
      <c r="C380" s="145"/>
      <c r="D380" s="145" t="s">
        <v>532</v>
      </c>
      <c r="E380" s="93">
        <v>1900</v>
      </c>
      <c r="F380" s="145" t="s">
        <v>529</v>
      </c>
      <c r="G380" s="145" t="s">
        <v>530</v>
      </c>
      <c r="H380" s="145" t="s">
        <v>33</v>
      </c>
      <c r="I380" s="145" t="s">
        <v>429</v>
      </c>
      <c r="K380" s="84"/>
      <c r="L380" s="138"/>
      <c r="M380" s="84"/>
      <c r="N380" s="84"/>
      <c r="O380" s="84"/>
    </row>
    <row r="381" spans="1:15" s="86" customFormat="1" ht="36.75" customHeight="1" x14ac:dyDescent="0.25">
      <c r="A381" s="145">
        <f t="shared" si="7"/>
        <v>104</v>
      </c>
      <c r="B381" s="54" t="s">
        <v>434</v>
      </c>
      <c r="C381" s="145"/>
      <c r="D381" s="145" t="s">
        <v>435</v>
      </c>
      <c r="E381" s="93">
        <v>4000</v>
      </c>
      <c r="F381" s="145" t="s">
        <v>427</v>
      </c>
      <c r="G381" s="145" t="s">
        <v>428</v>
      </c>
      <c r="H381" s="145" t="s">
        <v>12</v>
      </c>
      <c r="I381" s="145" t="s">
        <v>437</v>
      </c>
      <c r="K381" s="84"/>
      <c r="L381" s="138"/>
      <c r="M381" s="84"/>
      <c r="N381" s="84"/>
      <c r="O381" s="84"/>
    </row>
    <row r="382" spans="1:15" s="86" customFormat="1" ht="36.75" customHeight="1" x14ac:dyDescent="0.25">
      <c r="A382" s="145">
        <f t="shared" si="7"/>
        <v>105</v>
      </c>
      <c r="B382" s="54" t="s">
        <v>434</v>
      </c>
      <c r="C382" s="145"/>
      <c r="D382" s="145" t="s">
        <v>435</v>
      </c>
      <c r="E382" s="93">
        <v>12000</v>
      </c>
      <c r="F382" s="145" t="s">
        <v>427</v>
      </c>
      <c r="G382" s="145" t="s">
        <v>428</v>
      </c>
      <c r="H382" s="145" t="s">
        <v>12</v>
      </c>
      <c r="I382" s="145" t="s">
        <v>436</v>
      </c>
      <c r="K382" s="84"/>
      <c r="L382" s="138"/>
      <c r="M382" s="84"/>
      <c r="N382" s="84"/>
      <c r="O382" s="84"/>
    </row>
    <row r="383" spans="1:15" s="86" customFormat="1" ht="36.75" customHeight="1" x14ac:dyDescent="0.25">
      <c r="A383" s="145">
        <f t="shared" si="7"/>
        <v>106</v>
      </c>
      <c r="B383" s="58" t="s">
        <v>205</v>
      </c>
      <c r="C383" s="145"/>
      <c r="D383" s="145" t="s">
        <v>459</v>
      </c>
      <c r="E383" s="93">
        <v>2400</v>
      </c>
      <c r="F383" s="145" t="s">
        <v>446</v>
      </c>
      <c r="G383" s="145" t="s">
        <v>447</v>
      </c>
      <c r="H383" s="145" t="s">
        <v>33</v>
      </c>
      <c r="I383" s="145" t="s">
        <v>421</v>
      </c>
      <c r="K383" s="84"/>
      <c r="L383" s="138"/>
      <c r="M383" s="84"/>
      <c r="N383" s="84"/>
      <c r="O383" s="84"/>
    </row>
    <row r="384" spans="1:15" s="86" customFormat="1" ht="36.75" customHeight="1" x14ac:dyDescent="0.25">
      <c r="A384" s="145">
        <f t="shared" si="7"/>
        <v>107</v>
      </c>
      <c r="B384" s="58" t="s">
        <v>465</v>
      </c>
      <c r="C384" s="145"/>
      <c r="D384" s="145" t="s">
        <v>466</v>
      </c>
      <c r="E384" s="93">
        <v>3600</v>
      </c>
      <c r="F384" s="145" t="s">
        <v>450</v>
      </c>
      <c r="G384" s="145" t="s">
        <v>451</v>
      </c>
      <c r="H384" s="145" t="s">
        <v>33</v>
      </c>
      <c r="I384" s="145" t="s">
        <v>423</v>
      </c>
      <c r="K384" s="84"/>
      <c r="L384" s="138"/>
      <c r="M384" s="84"/>
      <c r="N384" s="84"/>
      <c r="O384" s="84"/>
    </row>
    <row r="385" spans="1:15" s="86" customFormat="1" ht="36.75" customHeight="1" x14ac:dyDescent="0.25">
      <c r="A385" s="145">
        <f t="shared" si="7"/>
        <v>108</v>
      </c>
      <c r="B385" s="58" t="s">
        <v>465</v>
      </c>
      <c r="C385" s="145"/>
      <c r="D385" s="145" t="s">
        <v>466</v>
      </c>
      <c r="E385" s="93">
        <v>400</v>
      </c>
      <c r="F385" s="145" t="s">
        <v>450</v>
      </c>
      <c r="G385" s="145" t="s">
        <v>451</v>
      </c>
      <c r="H385" s="145" t="s">
        <v>33</v>
      </c>
      <c r="I385" s="145" t="s">
        <v>433</v>
      </c>
      <c r="K385" s="84"/>
      <c r="L385" s="138"/>
      <c r="M385" s="84"/>
      <c r="N385" s="84"/>
      <c r="O385" s="84"/>
    </row>
    <row r="386" spans="1:15" s="86" customFormat="1" ht="36.75" customHeight="1" x14ac:dyDescent="0.25">
      <c r="A386" s="145">
        <f t="shared" si="7"/>
        <v>109</v>
      </c>
      <c r="B386" s="58" t="s">
        <v>626</v>
      </c>
      <c r="C386" s="145"/>
      <c r="D386" s="145" t="s">
        <v>627</v>
      </c>
      <c r="E386" s="93">
        <v>900</v>
      </c>
      <c r="F386" s="145" t="s">
        <v>623</v>
      </c>
      <c r="G386" s="145" t="s">
        <v>624</v>
      </c>
      <c r="H386" s="145" t="s">
        <v>33</v>
      </c>
      <c r="I386" s="145" t="s">
        <v>509</v>
      </c>
      <c r="K386" s="84"/>
      <c r="L386" s="138"/>
      <c r="M386" s="84"/>
      <c r="N386" s="84"/>
      <c r="O386" s="84"/>
    </row>
    <row r="387" spans="1:15" s="86" customFormat="1" ht="36.75" customHeight="1" x14ac:dyDescent="0.25">
      <c r="A387" s="145">
        <f t="shared" si="7"/>
        <v>110</v>
      </c>
      <c r="B387" s="58" t="s">
        <v>626</v>
      </c>
      <c r="C387" s="145"/>
      <c r="D387" s="145" t="s">
        <v>627</v>
      </c>
      <c r="E387" s="93">
        <v>900</v>
      </c>
      <c r="F387" s="145" t="s">
        <v>623</v>
      </c>
      <c r="G387" s="145" t="s">
        <v>624</v>
      </c>
      <c r="H387" s="145" t="s">
        <v>33</v>
      </c>
      <c r="I387" s="145" t="s">
        <v>430</v>
      </c>
      <c r="K387" s="84"/>
      <c r="L387" s="138"/>
      <c r="M387" s="84"/>
      <c r="N387" s="84"/>
      <c r="O387" s="84"/>
    </row>
    <row r="388" spans="1:15" s="86" customFormat="1" ht="36.75" customHeight="1" x14ac:dyDescent="0.25">
      <c r="A388" s="145">
        <f t="shared" si="7"/>
        <v>111</v>
      </c>
      <c r="B388" s="58" t="s">
        <v>626</v>
      </c>
      <c r="C388" s="145"/>
      <c r="D388" s="145" t="s">
        <v>627</v>
      </c>
      <c r="E388" s="93">
        <v>900</v>
      </c>
      <c r="F388" s="145" t="s">
        <v>623</v>
      </c>
      <c r="G388" s="145" t="s">
        <v>628</v>
      </c>
      <c r="H388" s="145" t="s">
        <v>33</v>
      </c>
      <c r="I388" s="145" t="s">
        <v>416</v>
      </c>
      <c r="K388" s="84"/>
      <c r="L388" s="138"/>
      <c r="M388" s="84"/>
      <c r="N388" s="84"/>
      <c r="O388" s="84"/>
    </row>
    <row r="389" spans="1:15" s="86" customFormat="1" ht="36.75" customHeight="1" x14ac:dyDescent="0.25">
      <c r="A389" s="145">
        <f t="shared" si="7"/>
        <v>112</v>
      </c>
      <c r="B389" s="58" t="s">
        <v>626</v>
      </c>
      <c r="C389" s="145"/>
      <c r="D389" s="145" t="s">
        <v>627</v>
      </c>
      <c r="E389" s="93">
        <v>400</v>
      </c>
      <c r="F389" s="145" t="s">
        <v>623</v>
      </c>
      <c r="G389" s="145" t="s">
        <v>624</v>
      </c>
      <c r="H389" s="145" t="s">
        <v>33</v>
      </c>
      <c r="I389" s="145" t="s">
        <v>433</v>
      </c>
      <c r="K389" s="84"/>
      <c r="L389" s="138"/>
      <c r="M389" s="84"/>
      <c r="N389" s="84"/>
      <c r="O389" s="84"/>
    </row>
    <row r="390" spans="1:15" s="86" customFormat="1" ht="36.75" customHeight="1" x14ac:dyDescent="0.25">
      <c r="A390" s="145">
        <f t="shared" si="7"/>
        <v>113</v>
      </c>
      <c r="B390" s="58" t="s">
        <v>626</v>
      </c>
      <c r="C390" s="145"/>
      <c r="D390" s="145" t="s">
        <v>627</v>
      </c>
      <c r="E390" s="93">
        <v>400</v>
      </c>
      <c r="F390" s="145" t="s">
        <v>623</v>
      </c>
      <c r="G390" s="145" t="s">
        <v>624</v>
      </c>
      <c r="H390" s="145" t="s">
        <v>33</v>
      </c>
      <c r="I390" s="145" t="s">
        <v>421</v>
      </c>
      <c r="K390" s="84"/>
      <c r="L390" s="138"/>
      <c r="M390" s="84"/>
      <c r="N390" s="84"/>
      <c r="O390" s="84"/>
    </row>
    <row r="391" spans="1:15" s="86" customFormat="1" ht="36.75" customHeight="1" x14ac:dyDescent="0.25">
      <c r="A391" s="145">
        <f t="shared" si="7"/>
        <v>114</v>
      </c>
      <c r="B391" s="58" t="s">
        <v>626</v>
      </c>
      <c r="C391" s="145"/>
      <c r="D391" s="145" t="s">
        <v>627</v>
      </c>
      <c r="E391" s="93">
        <v>900</v>
      </c>
      <c r="F391" s="145" t="s">
        <v>623</v>
      </c>
      <c r="G391" s="145" t="s">
        <v>624</v>
      </c>
      <c r="H391" s="145" t="s">
        <v>33</v>
      </c>
      <c r="I391" s="145" t="s">
        <v>388</v>
      </c>
      <c r="K391" s="84"/>
      <c r="L391" s="138"/>
      <c r="M391" s="84"/>
      <c r="N391" s="84"/>
      <c r="O391" s="84"/>
    </row>
    <row r="392" spans="1:15" s="86" customFormat="1" ht="36.75" customHeight="1" x14ac:dyDescent="0.25">
      <c r="A392" s="145">
        <f t="shared" si="7"/>
        <v>115</v>
      </c>
      <c r="B392" s="58" t="s">
        <v>626</v>
      </c>
      <c r="C392" s="145"/>
      <c r="D392" s="145" t="s">
        <v>627</v>
      </c>
      <c r="E392" s="93">
        <v>900</v>
      </c>
      <c r="F392" s="145" t="s">
        <v>623</v>
      </c>
      <c r="G392" s="145" t="s">
        <v>624</v>
      </c>
      <c r="H392" s="145" t="s">
        <v>33</v>
      </c>
      <c r="I392" s="145" t="s">
        <v>414</v>
      </c>
      <c r="K392" s="84"/>
      <c r="L392" s="138"/>
      <c r="M392" s="84"/>
      <c r="N392" s="84"/>
      <c r="O392" s="84"/>
    </row>
    <row r="393" spans="1:15" s="86" customFormat="1" ht="36.75" customHeight="1" x14ac:dyDescent="0.25">
      <c r="A393" s="145">
        <f t="shared" si="7"/>
        <v>116</v>
      </c>
      <c r="B393" s="58" t="s">
        <v>327</v>
      </c>
      <c r="C393" s="145"/>
      <c r="D393" s="145" t="s">
        <v>501</v>
      </c>
      <c r="E393" s="93">
        <v>1700</v>
      </c>
      <c r="F393" s="145" t="s">
        <v>446</v>
      </c>
      <c r="G393" s="145" t="s">
        <v>447</v>
      </c>
      <c r="H393" s="145" t="s">
        <v>33</v>
      </c>
      <c r="I393" s="145" t="s">
        <v>416</v>
      </c>
      <c r="K393" s="84"/>
      <c r="L393" s="138"/>
      <c r="M393" s="84"/>
      <c r="N393" s="84"/>
      <c r="O393" s="84"/>
    </row>
    <row r="394" spans="1:15" s="86" customFormat="1" ht="36.75" customHeight="1" x14ac:dyDescent="0.25">
      <c r="A394" s="145">
        <f t="shared" si="7"/>
        <v>117</v>
      </c>
      <c r="B394" s="58" t="s">
        <v>327</v>
      </c>
      <c r="C394" s="145"/>
      <c r="D394" s="145" t="s">
        <v>501</v>
      </c>
      <c r="E394" s="93">
        <v>1500</v>
      </c>
      <c r="F394" s="145" t="s">
        <v>446</v>
      </c>
      <c r="G394" s="145" t="s">
        <v>447</v>
      </c>
      <c r="H394" s="145" t="s">
        <v>33</v>
      </c>
      <c r="I394" s="145" t="s">
        <v>433</v>
      </c>
      <c r="K394" s="84"/>
      <c r="L394" s="138"/>
      <c r="M394" s="84"/>
      <c r="N394" s="84"/>
      <c r="O394" s="84"/>
    </row>
    <row r="395" spans="1:15" s="86" customFormat="1" ht="36.75" customHeight="1" x14ac:dyDescent="0.25">
      <c r="A395" s="145">
        <f t="shared" si="7"/>
        <v>118</v>
      </c>
      <c r="B395" s="54" t="s">
        <v>577</v>
      </c>
      <c r="C395" s="145"/>
      <c r="D395" s="145" t="s">
        <v>578</v>
      </c>
      <c r="E395" s="93">
        <v>4000</v>
      </c>
      <c r="F395" s="145" t="s">
        <v>574</v>
      </c>
      <c r="G395" s="145" t="s">
        <v>575</v>
      </c>
      <c r="H395" s="145" t="s">
        <v>12</v>
      </c>
      <c r="I395" s="145" t="s">
        <v>576</v>
      </c>
      <c r="K395" s="84"/>
      <c r="L395" s="138"/>
      <c r="M395" s="84"/>
      <c r="N395" s="84"/>
      <c r="O395" s="84"/>
    </row>
    <row r="396" spans="1:15" s="86" customFormat="1" ht="36.75" customHeight="1" x14ac:dyDescent="0.25">
      <c r="A396" s="145">
        <f t="shared" si="7"/>
        <v>119</v>
      </c>
      <c r="B396" s="54" t="s">
        <v>577</v>
      </c>
      <c r="C396" s="145"/>
      <c r="D396" s="145" t="s">
        <v>578</v>
      </c>
      <c r="E396" s="93">
        <v>4000</v>
      </c>
      <c r="F396" s="145" t="s">
        <v>608</v>
      </c>
      <c r="G396" s="145" t="s">
        <v>609</v>
      </c>
      <c r="H396" s="145" t="s">
        <v>12</v>
      </c>
      <c r="I396" s="145" t="s">
        <v>610</v>
      </c>
      <c r="K396" s="84"/>
      <c r="L396" s="138"/>
      <c r="M396" s="84"/>
      <c r="N396" s="84"/>
      <c r="O396" s="84"/>
    </row>
    <row r="397" spans="1:15" s="86" customFormat="1" ht="36.75" customHeight="1" x14ac:dyDescent="0.25">
      <c r="A397" s="145">
        <f t="shared" si="7"/>
        <v>120</v>
      </c>
      <c r="B397" s="58" t="s">
        <v>577</v>
      </c>
      <c r="C397" s="145"/>
      <c r="D397" s="145" t="s">
        <v>631</v>
      </c>
      <c r="E397" s="93">
        <v>32000</v>
      </c>
      <c r="F397" s="145" t="s">
        <v>632</v>
      </c>
      <c r="G397" s="145" t="s">
        <v>633</v>
      </c>
      <c r="H397" s="145" t="s">
        <v>12</v>
      </c>
      <c r="I397" s="145" t="s">
        <v>537</v>
      </c>
      <c r="K397" s="84"/>
      <c r="L397" s="138"/>
      <c r="M397" s="84"/>
      <c r="N397" s="84"/>
      <c r="O397" s="84"/>
    </row>
    <row r="398" spans="1:15" s="86" customFormat="1" ht="36.75" customHeight="1" x14ac:dyDescent="0.25">
      <c r="A398" s="145">
        <f t="shared" si="7"/>
        <v>121</v>
      </c>
      <c r="B398" s="58" t="s">
        <v>577</v>
      </c>
      <c r="C398" s="145"/>
      <c r="D398" s="145" t="s">
        <v>631</v>
      </c>
      <c r="E398" s="93">
        <v>4000</v>
      </c>
      <c r="F398" s="145" t="s">
        <v>574</v>
      </c>
      <c r="G398" s="145" t="s">
        <v>575</v>
      </c>
      <c r="H398" s="145" t="s">
        <v>12</v>
      </c>
      <c r="I398" s="145" t="s">
        <v>589</v>
      </c>
      <c r="K398" s="84"/>
      <c r="L398" s="138"/>
      <c r="M398" s="84"/>
      <c r="N398" s="84"/>
      <c r="O398" s="84"/>
    </row>
    <row r="399" spans="1:15" s="86" customFormat="1" ht="36.75" customHeight="1" x14ac:dyDescent="0.25">
      <c r="A399" s="145">
        <f t="shared" si="7"/>
        <v>122</v>
      </c>
      <c r="B399" s="54" t="s">
        <v>572</v>
      </c>
      <c r="C399" s="145"/>
      <c r="D399" s="145" t="s">
        <v>573</v>
      </c>
      <c r="E399" s="93">
        <v>4000</v>
      </c>
      <c r="F399" s="145" t="s">
        <v>574</v>
      </c>
      <c r="G399" s="145" t="s">
        <v>575</v>
      </c>
      <c r="H399" s="145" t="s">
        <v>12</v>
      </c>
      <c r="I399" s="145" t="s">
        <v>589</v>
      </c>
      <c r="K399" s="84"/>
      <c r="L399" s="138"/>
      <c r="M399" s="84"/>
      <c r="N399" s="84"/>
      <c r="O399" s="84"/>
    </row>
    <row r="400" spans="1:15" s="86" customFormat="1" ht="36.75" customHeight="1" x14ac:dyDescent="0.25">
      <c r="A400" s="145">
        <f t="shared" si="7"/>
        <v>123</v>
      </c>
      <c r="B400" s="58" t="s">
        <v>572</v>
      </c>
      <c r="C400" s="145"/>
      <c r="D400" s="145" t="s">
        <v>573</v>
      </c>
      <c r="E400" s="93">
        <v>3000</v>
      </c>
      <c r="F400" s="145" t="s">
        <v>574</v>
      </c>
      <c r="G400" s="145" t="s">
        <v>575</v>
      </c>
      <c r="H400" s="145" t="s">
        <v>33</v>
      </c>
      <c r="I400" s="145" t="s">
        <v>433</v>
      </c>
      <c r="K400" s="84"/>
      <c r="L400" s="138"/>
      <c r="M400" s="84"/>
      <c r="N400" s="84"/>
      <c r="O400" s="84"/>
    </row>
    <row r="401" spans="1:15" s="86" customFormat="1" ht="36.75" customHeight="1" x14ac:dyDescent="0.25">
      <c r="A401" s="145">
        <f t="shared" si="7"/>
        <v>124</v>
      </c>
      <c r="B401" s="54" t="s">
        <v>572</v>
      </c>
      <c r="C401" s="145"/>
      <c r="D401" s="145" t="s">
        <v>573</v>
      </c>
      <c r="E401" s="93">
        <v>4000</v>
      </c>
      <c r="F401" s="145" t="s">
        <v>574</v>
      </c>
      <c r="G401" s="145" t="s">
        <v>575</v>
      </c>
      <c r="H401" s="145" t="s">
        <v>12</v>
      </c>
      <c r="I401" s="145" t="s">
        <v>576</v>
      </c>
      <c r="K401" s="84"/>
      <c r="L401" s="138"/>
      <c r="M401" s="84"/>
      <c r="N401" s="84"/>
      <c r="O401" s="84"/>
    </row>
    <row r="402" spans="1:15" s="86" customFormat="1" ht="36.75" customHeight="1" x14ac:dyDescent="0.25">
      <c r="A402" s="145">
        <f t="shared" si="7"/>
        <v>125</v>
      </c>
      <c r="B402" s="58" t="s">
        <v>155</v>
      </c>
      <c r="C402" s="145"/>
      <c r="D402" s="145" t="s">
        <v>471</v>
      </c>
      <c r="E402" s="93">
        <v>4800</v>
      </c>
      <c r="F402" s="145" t="s">
        <v>450</v>
      </c>
      <c r="G402" s="145" t="s">
        <v>451</v>
      </c>
      <c r="H402" s="145" t="s">
        <v>33</v>
      </c>
      <c r="I402" s="145" t="s">
        <v>423</v>
      </c>
      <c r="K402" s="84"/>
      <c r="L402" s="138"/>
      <c r="M402" s="84"/>
      <c r="N402" s="84"/>
      <c r="O402" s="84"/>
    </row>
    <row r="403" spans="1:15" s="86" customFormat="1" ht="36.75" customHeight="1" x14ac:dyDescent="0.25">
      <c r="A403" s="145">
        <f t="shared" si="7"/>
        <v>126</v>
      </c>
      <c r="B403" s="58" t="s">
        <v>155</v>
      </c>
      <c r="C403" s="145"/>
      <c r="D403" s="145" t="s">
        <v>471</v>
      </c>
      <c r="E403" s="93">
        <v>3000</v>
      </c>
      <c r="F403" s="145" t="s">
        <v>450</v>
      </c>
      <c r="G403" s="145" t="s">
        <v>451</v>
      </c>
      <c r="H403" s="145" t="s">
        <v>33</v>
      </c>
      <c r="I403" s="145" t="s">
        <v>414</v>
      </c>
      <c r="K403" s="84"/>
      <c r="L403" s="138"/>
      <c r="M403" s="84"/>
      <c r="N403" s="84"/>
      <c r="O403" s="84"/>
    </row>
    <row r="404" spans="1:15" s="86" customFormat="1" ht="36.75" customHeight="1" x14ac:dyDescent="0.25">
      <c r="A404" s="145">
        <f t="shared" si="7"/>
        <v>127</v>
      </c>
      <c r="B404" s="54" t="s">
        <v>134</v>
      </c>
      <c r="C404" s="145"/>
      <c r="D404" s="145" t="s">
        <v>454</v>
      </c>
      <c r="E404" s="93">
        <v>4000</v>
      </c>
      <c r="F404" s="145" t="s">
        <v>450</v>
      </c>
      <c r="G404" s="145" t="s">
        <v>451</v>
      </c>
      <c r="H404" s="145" t="s">
        <v>12</v>
      </c>
      <c r="I404" s="145" t="s">
        <v>399</v>
      </c>
      <c r="K404" s="84"/>
      <c r="L404" s="138"/>
      <c r="M404" s="84"/>
      <c r="N404" s="84"/>
      <c r="O404" s="84"/>
    </row>
    <row r="405" spans="1:15" s="86" customFormat="1" ht="36.75" customHeight="1" x14ac:dyDescent="0.25">
      <c r="A405" s="145">
        <f t="shared" si="7"/>
        <v>128</v>
      </c>
      <c r="B405" s="58" t="s">
        <v>489</v>
      </c>
      <c r="C405" s="145"/>
      <c r="D405" s="145" t="s">
        <v>490</v>
      </c>
      <c r="E405" s="93">
        <v>1400</v>
      </c>
      <c r="F405" s="145" t="s">
        <v>450</v>
      </c>
      <c r="G405" s="145" t="s">
        <v>451</v>
      </c>
      <c r="H405" s="145" t="s">
        <v>33</v>
      </c>
      <c r="I405" s="145" t="s">
        <v>414</v>
      </c>
      <c r="K405" s="84"/>
      <c r="L405" s="138"/>
      <c r="M405" s="84"/>
      <c r="N405" s="84"/>
      <c r="O405" s="84"/>
    </row>
    <row r="406" spans="1:15" s="86" customFormat="1" ht="36.75" customHeight="1" x14ac:dyDescent="0.25">
      <c r="A406" s="145">
        <f t="shared" si="7"/>
        <v>129</v>
      </c>
      <c r="B406" s="58" t="s">
        <v>489</v>
      </c>
      <c r="C406" s="145"/>
      <c r="D406" s="145" t="s">
        <v>490</v>
      </c>
      <c r="E406" s="93">
        <v>2100</v>
      </c>
      <c r="F406" s="145" t="s">
        <v>450</v>
      </c>
      <c r="G406" s="145" t="s">
        <v>451</v>
      </c>
      <c r="H406" s="145" t="s">
        <v>33</v>
      </c>
      <c r="I406" s="145" t="s">
        <v>429</v>
      </c>
      <c r="K406" s="84"/>
      <c r="L406" s="138"/>
      <c r="M406" s="84"/>
      <c r="N406" s="84"/>
      <c r="O406" s="84"/>
    </row>
    <row r="407" spans="1:15" s="86" customFormat="1" ht="36.75" customHeight="1" x14ac:dyDescent="0.25">
      <c r="A407" s="145">
        <f t="shared" si="7"/>
        <v>130</v>
      </c>
      <c r="B407" s="54" t="s">
        <v>491</v>
      </c>
      <c r="C407" s="145"/>
      <c r="D407" s="145" t="s">
        <v>492</v>
      </c>
      <c r="E407" s="93">
        <v>4000</v>
      </c>
      <c r="F407" s="145" t="s">
        <v>446</v>
      </c>
      <c r="G407" s="145" t="s">
        <v>447</v>
      </c>
      <c r="H407" s="145" t="s">
        <v>12</v>
      </c>
      <c r="I407" s="145" t="s">
        <v>437</v>
      </c>
      <c r="K407" s="84"/>
      <c r="L407" s="138"/>
      <c r="M407" s="84"/>
      <c r="N407" s="84"/>
      <c r="O407" s="84"/>
    </row>
    <row r="408" spans="1:15" s="86" customFormat="1" ht="36.75" customHeight="1" x14ac:dyDescent="0.25">
      <c r="A408" s="145">
        <f t="shared" ref="A408:A471" si="8">A407+1</f>
        <v>131</v>
      </c>
      <c r="B408" s="54" t="s">
        <v>491</v>
      </c>
      <c r="C408" s="145"/>
      <c r="D408" s="145" t="s">
        <v>492</v>
      </c>
      <c r="E408" s="93">
        <v>4000</v>
      </c>
      <c r="F408" s="145" t="s">
        <v>446</v>
      </c>
      <c r="G408" s="145" t="s">
        <v>447</v>
      </c>
      <c r="H408" s="145" t="s">
        <v>12</v>
      </c>
      <c r="I408" s="145" t="s">
        <v>436</v>
      </c>
      <c r="K408" s="84"/>
      <c r="L408" s="138"/>
      <c r="M408" s="84"/>
      <c r="N408" s="84"/>
      <c r="O408" s="84"/>
    </row>
    <row r="409" spans="1:15" s="86" customFormat="1" ht="24" x14ac:dyDescent="0.25">
      <c r="A409" s="145">
        <f t="shared" si="8"/>
        <v>132</v>
      </c>
      <c r="B409" s="58" t="s">
        <v>586</v>
      </c>
      <c r="C409" s="145"/>
      <c r="D409" s="145" t="s">
        <v>587</v>
      </c>
      <c r="E409" s="93">
        <v>4800</v>
      </c>
      <c r="F409" s="145" t="s">
        <v>561</v>
      </c>
      <c r="G409" s="145" t="s">
        <v>562</v>
      </c>
      <c r="H409" s="145" t="s">
        <v>33</v>
      </c>
      <c r="I409" s="145" t="s">
        <v>568</v>
      </c>
      <c r="K409" s="84"/>
      <c r="L409" s="138"/>
      <c r="M409" s="84"/>
      <c r="N409" s="84"/>
      <c r="O409" s="84"/>
    </row>
    <row r="410" spans="1:15" s="86" customFormat="1" ht="24" x14ac:dyDescent="0.25">
      <c r="A410" s="145">
        <f t="shared" si="8"/>
        <v>133</v>
      </c>
      <c r="B410" s="58" t="s">
        <v>586</v>
      </c>
      <c r="C410" s="145"/>
      <c r="D410" s="145" t="s">
        <v>587</v>
      </c>
      <c r="E410" s="93">
        <v>3000</v>
      </c>
      <c r="F410" s="96" t="s">
        <v>614</v>
      </c>
      <c r="G410" s="145" t="s">
        <v>615</v>
      </c>
      <c r="H410" s="145" t="s">
        <v>33</v>
      </c>
      <c r="I410" s="145" t="s">
        <v>423</v>
      </c>
      <c r="K410" s="84"/>
      <c r="L410" s="138"/>
      <c r="M410" s="84"/>
      <c r="N410" s="84"/>
      <c r="O410" s="84"/>
    </row>
    <row r="411" spans="1:15" s="86" customFormat="1" ht="51.75" customHeight="1" x14ac:dyDescent="0.25">
      <c r="A411" s="145">
        <f t="shared" si="8"/>
        <v>134</v>
      </c>
      <c r="B411" s="58" t="s">
        <v>344</v>
      </c>
      <c r="C411" s="145"/>
      <c r="D411" s="145" t="s">
        <v>482</v>
      </c>
      <c r="E411" s="93">
        <v>6000</v>
      </c>
      <c r="F411" s="145" t="s">
        <v>450</v>
      </c>
      <c r="G411" s="145" t="s">
        <v>451</v>
      </c>
      <c r="H411" s="145" t="s">
        <v>33</v>
      </c>
      <c r="I411" s="145" t="s">
        <v>414</v>
      </c>
      <c r="K411" s="84"/>
      <c r="L411" s="138"/>
      <c r="M411" s="84"/>
      <c r="N411" s="84"/>
      <c r="O411" s="84"/>
    </row>
    <row r="412" spans="1:15" s="86" customFormat="1" ht="45" customHeight="1" x14ac:dyDescent="0.25">
      <c r="A412" s="145">
        <f t="shared" si="8"/>
        <v>135</v>
      </c>
      <c r="B412" s="58" t="s">
        <v>528</v>
      </c>
      <c r="C412" s="145"/>
      <c r="D412" s="145" t="s">
        <v>533</v>
      </c>
      <c r="E412" s="93">
        <v>3500</v>
      </c>
      <c r="F412" s="145" t="s">
        <v>529</v>
      </c>
      <c r="G412" s="145" t="s">
        <v>530</v>
      </c>
      <c r="H412" s="145" t="s">
        <v>33</v>
      </c>
      <c r="I412" s="145" t="s">
        <v>421</v>
      </c>
      <c r="K412" s="84"/>
      <c r="L412" s="138"/>
      <c r="M412" s="84"/>
      <c r="N412" s="84"/>
      <c r="O412" s="84"/>
    </row>
    <row r="413" spans="1:15" s="86" customFormat="1" ht="36" x14ac:dyDescent="0.25">
      <c r="A413" s="145">
        <f t="shared" si="8"/>
        <v>136</v>
      </c>
      <c r="B413" s="58" t="s">
        <v>528</v>
      </c>
      <c r="C413" s="145"/>
      <c r="D413" s="145" t="s">
        <v>533</v>
      </c>
      <c r="E413" s="93">
        <v>2300</v>
      </c>
      <c r="F413" s="145" t="s">
        <v>529</v>
      </c>
      <c r="G413" s="145" t="s">
        <v>530</v>
      </c>
      <c r="H413" s="145" t="s">
        <v>33</v>
      </c>
      <c r="I413" s="145" t="s">
        <v>430</v>
      </c>
      <c r="K413" s="84"/>
      <c r="L413" s="138"/>
      <c r="M413" s="84"/>
      <c r="N413" s="84"/>
      <c r="O413" s="84"/>
    </row>
    <row r="414" spans="1:15" s="86" customFormat="1" ht="36" x14ac:dyDescent="0.25">
      <c r="A414" s="145">
        <f t="shared" si="8"/>
        <v>137</v>
      </c>
      <c r="B414" s="58" t="s">
        <v>528</v>
      </c>
      <c r="C414" s="145"/>
      <c r="D414" s="145" t="s">
        <v>533</v>
      </c>
      <c r="E414" s="93">
        <v>1100</v>
      </c>
      <c r="F414" s="145" t="s">
        <v>529</v>
      </c>
      <c r="G414" s="145" t="s">
        <v>530</v>
      </c>
      <c r="H414" s="145" t="s">
        <v>33</v>
      </c>
      <c r="I414" s="145" t="s">
        <v>433</v>
      </c>
      <c r="K414" s="84"/>
      <c r="L414" s="138"/>
      <c r="M414" s="84"/>
      <c r="N414" s="84"/>
      <c r="O414" s="84"/>
    </row>
    <row r="415" spans="1:15" s="86" customFormat="1" ht="36" x14ac:dyDescent="0.25">
      <c r="A415" s="145">
        <f t="shared" si="8"/>
        <v>138</v>
      </c>
      <c r="B415" s="58" t="s">
        <v>528</v>
      </c>
      <c r="C415" s="145"/>
      <c r="D415" s="145" t="s">
        <v>533</v>
      </c>
      <c r="E415" s="93">
        <v>2300</v>
      </c>
      <c r="F415" s="145" t="s">
        <v>529</v>
      </c>
      <c r="G415" s="145" t="s">
        <v>530</v>
      </c>
      <c r="H415" s="145" t="s">
        <v>33</v>
      </c>
      <c r="I415" s="145" t="s">
        <v>416</v>
      </c>
      <c r="K415" s="84"/>
      <c r="L415" s="138"/>
      <c r="M415" s="84"/>
      <c r="N415" s="84"/>
      <c r="O415" s="84"/>
    </row>
    <row r="416" spans="1:15" s="86" customFormat="1" ht="36" x14ac:dyDescent="0.25">
      <c r="A416" s="145">
        <f t="shared" si="8"/>
        <v>139</v>
      </c>
      <c r="B416" s="58" t="s">
        <v>528</v>
      </c>
      <c r="C416" s="145"/>
      <c r="D416" s="145" t="s">
        <v>533</v>
      </c>
      <c r="E416" s="93">
        <v>1100</v>
      </c>
      <c r="F416" s="145" t="s">
        <v>529</v>
      </c>
      <c r="G416" s="145" t="s">
        <v>530</v>
      </c>
      <c r="H416" s="145" t="s">
        <v>33</v>
      </c>
      <c r="I416" s="145" t="s">
        <v>508</v>
      </c>
      <c r="K416" s="84"/>
      <c r="L416" s="138"/>
      <c r="M416" s="84"/>
      <c r="N416" s="84"/>
      <c r="O416" s="84"/>
    </row>
    <row r="417" spans="1:15" s="86" customFormat="1" ht="36" x14ac:dyDescent="0.25">
      <c r="A417" s="145">
        <f t="shared" si="8"/>
        <v>140</v>
      </c>
      <c r="B417" s="58" t="s">
        <v>528</v>
      </c>
      <c r="C417" s="145"/>
      <c r="D417" s="145" t="s">
        <v>533</v>
      </c>
      <c r="E417" s="93">
        <v>3500</v>
      </c>
      <c r="F417" s="145" t="s">
        <v>529</v>
      </c>
      <c r="G417" s="145" t="s">
        <v>530</v>
      </c>
      <c r="H417" s="145" t="s">
        <v>33</v>
      </c>
      <c r="I417" s="145" t="s">
        <v>429</v>
      </c>
      <c r="K417" s="84"/>
      <c r="L417" s="138"/>
      <c r="M417" s="84"/>
      <c r="N417" s="84"/>
      <c r="O417" s="84"/>
    </row>
    <row r="418" spans="1:15" s="86" customFormat="1" ht="36" x14ac:dyDescent="0.25">
      <c r="A418" s="145">
        <f t="shared" si="8"/>
        <v>141</v>
      </c>
      <c r="B418" s="58" t="s">
        <v>528</v>
      </c>
      <c r="C418" s="145"/>
      <c r="D418" s="145" t="s">
        <v>533</v>
      </c>
      <c r="E418" s="93">
        <v>3500</v>
      </c>
      <c r="F418" s="145" t="s">
        <v>529</v>
      </c>
      <c r="G418" s="145" t="s">
        <v>530</v>
      </c>
      <c r="H418" s="145" t="s">
        <v>33</v>
      </c>
      <c r="I418" s="145" t="s">
        <v>509</v>
      </c>
      <c r="K418" s="84"/>
      <c r="L418" s="138"/>
      <c r="M418" s="84"/>
      <c r="N418" s="84"/>
      <c r="O418" s="84"/>
    </row>
    <row r="419" spans="1:15" s="86" customFormat="1" ht="36" x14ac:dyDescent="0.25">
      <c r="A419" s="145">
        <f t="shared" si="8"/>
        <v>142</v>
      </c>
      <c r="B419" s="58" t="s">
        <v>514</v>
      </c>
      <c r="C419" s="145"/>
      <c r="D419" s="145" t="s">
        <v>515</v>
      </c>
      <c r="E419" s="93">
        <v>683</v>
      </c>
      <c r="F419" s="145" t="s">
        <v>450</v>
      </c>
      <c r="G419" s="145" t="s">
        <v>451</v>
      </c>
      <c r="H419" s="145" t="s">
        <v>33</v>
      </c>
      <c r="I419" s="145" t="s">
        <v>509</v>
      </c>
      <c r="K419" s="84"/>
      <c r="L419" s="138"/>
      <c r="M419" s="84"/>
      <c r="N419" s="84"/>
      <c r="O419" s="84"/>
    </row>
    <row r="420" spans="1:15" s="86" customFormat="1" ht="24" x14ac:dyDescent="0.25">
      <c r="A420" s="145">
        <f t="shared" si="8"/>
        <v>143</v>
      </c>
      <c r="B420" s="58" t="s">
        <v>514</v>
      </c>
      <c r="C420" s="145"/>
      <c r="D420" s="145" t="s">
        <v>515</v>
      </c>
      <c r="E420" s="93">
        <v>911</v>
      </c>
      <c r="F420" s="145" t="s">
        <v>450</v>
      </c>
      <c r="G420" s="145" t="s">
        <v>451</v>
      </c>
      <c r="H420" s="145" t="s">
        <v>33</v>
      </c>
      <c r="I420" s="145" t="s">
        <v>508</v>
      </c>
      <c r="K420" s="84"/>
      <c r="L420" s="138"/>
      <c r="M420" s="84"/>
      <c r="N420" s="84"/>
      <c r="O420" s="84"/>
    </row>
    <row r="421" spans="1:15" s="86" customFormat="1" ht="24" x14ac:dyDescent="0.25">
      <c r="A421" s="145">
        <f t="shared" si="8"/>
        <v>144</v>
      </c>
      <c r="B421" s="58" t="s">
        <v>514</v>
      </c>
      <c r="C421" s="145"/>
      <c r="D421" s="145" t="s">
        <v>515</v>
      </c>
      <c r="E421" s="93">
        <v>2276</v>
      </c>
      <c r="F421" s="145" t="s">
        <v>450</v>
      </c>
      <c r="G421" s="145" t="s">
        <v>451</v>
      </c>
      <c r="H421" s="145" t="s">
        <v>33</v>
      </c>
      <c r="I421" s="145" t="s">
        <v>433</v>
      </c>
      <c r="K421" s="84"/>
      <c r="L421" s="138"/>
      <c r="M421" s="84"/>
      <c r="N421" s="84"/>
      <c r="O421" s="84"/>
    </row>
    <row r="422" spans="1:15" s="86" customFormat="1" ht="24" x14ac:dyDescent="0.25">
      <c r="A422" s="145">
        <f t="shared" si="8"/>
        <v>145</v>
      </c>
      <c r="B422" s="58" t="s">
        <v>514</v>
      </c>
      <c r="C422" s="145"/>
      <c r="D422" s="145" t="s">
        <v>515</v>
      </c>
      <c r="E422" s="93">
        <v>1138</v>
      </c>
      <c r="F422" s="145" t="s">
        <v>419</v>
      </c>
      <c r="G422" s="145" t="s">
        <v>420</v>
      </c>
      <c r="H422" s="145" t="s">
        <v>33</v>
      </c>
      <c r="I422" s="145" t="s">
        <v>416</v>
      </c>
      <c r="K422" s="84"/>
      <c r="L422" s="138"/>
      <c r="M422" s="84"/>
      <c r="N422" s="84"/>
      <c r="O422" s="84"/>
    </row>
    <row r="423" spans="1:15" s="86" customFormat="1" ht="24" x14ac:dyDescent="0.25">
      <c r="A423" s="145">
        <f t="shared" si="8"/>
        <v>146</v>
      </c>
      <c r="B423" s="58" t="s">
        <v>506</v>
      </c>
      <c r="C423" s="145"/>
      <c r="D423" s="145" t="s">
        <v>507</v>
      </c>
      <c r="E423" s="93">
        <v>3000</v>
      </c>
      <c r="F423" s="145" t="s">
        <v>450</v>
      </c>
      <c r="G423" s="145" t="s">
        <v>451</v>
      </c>
      <c r="H423" s="145" t="s">
        <v>33</v>
      </c>
      <c r="I423" s="145" t="s">
        <v>421</v>
      </c>
      <c r="K423" s="84"/>
      <c r="L423" s="138"/>
      <c r="M423" s="84"/>
      <c r="N423" s="84"/>
      <c r="O423" s="84"/>
    </row>
    <row r="424" spans="1:15" s="86" customFormat="1" ht="36" x14ac:dyDescent="0.25">
      <c r="A424" s="145">
        <f t="shared" si="8"/>
        <v>147</v>
      </c>
      <c r="B424" s="58" t="s">
        <v>506</v>
      </c>
      <c r="C424" s="145"/>
      <c r="D424" s="145" t="s">
        <v>507</v>
      </c>
      <c r="E424" s="93">
        <v>2000</v>
      </c>
      <c r="F424" s="145" t="s">
        <v>450</v>
      </c>
      <c r="G424" s="145" t="s">
        <v>451</v>
      </c>
      <c r="H424" s="145" t="s">
        <v>33</v>
      </c>
      <c r="I424" s="145" t="s">
        <v>414</v>
      </c>
      <c r="K424" s="84"/>
      <c r="L424" s="138"/>
      <c r="M424" s="84"/>
      <c r="N424" s="84"/>
      <c r="O424" s="84"/>
    </row>
    <row r="425" spans="1:15" s="86" customFormat="1" ht="24" x14ac:dyDescent="0.25">
      <c r="A425" s="145">
        <f t="shared" si="8"/>
        <v>148</v>
      </c>
      <c r="B425" s="58" t="s">
        <v>455</v>
      </c>
      <c r="C425" s="145"/>
      <c r="D425" s="145" t="s">
        <v>456</v>
      </c>
      <c r="E425" s="93">
        <v>3100</v>
      </c>
      <c r="F425" s="145" t="s">
        <v>450</v>
      </c>
      <c r="G425" s="145" t="s">
        <v>451</v>
      </c>
      <c r="H425" s="145" t="s">
        <v>33</v>
      </c>
      <c r="I425" s="145" t="s">
        <v>421</v>
      </c>
      <c r="K425" s="84"/>
      <c r="L425" s="138"/>
      <c r="M425" s="84"/>
      <c r="N425" s="84"/>
      <c r="O425" s="84"/>
    </row>
    <row r="426" spans="1:15" s="86" customFormat="1" ht="36" x14ac:dyDescent="0.25">
      <c r="A426" s="145">
        <f t="shared" si="8"/>
        <v>149</v>
      </c>
      <c r="B426" s="58" t="s">
        <v>455</v>
      </c>
      <c r="C426" s="145"/>
      <c r="D426" s="145" t="s">
        <v>456</v>
      </c>
      <c r="E426" s="93">
        <v>900</v>
      </c>
      <c r="F426" s="145" t="s">
        <v>450</v>
      </c>
      <c r="G426" s="145" t="s">
        <v>451</v>
      </c>
      <c r="H426" s="145" t="s">
        <v>33</v>
      </c>
      <c r="I426" s="145" t="s">
        <v>414</v>
      </c>
      <c r="K426" s="84"/>
      <c r="L426" s="138"/>
      <c r="M426" s="84"/>
      <c r="N426" s="84"/>
      <c r="O426" s="84"/>
    </row>
    <row r="427" spans="1:15" s="86" customFormat="1" ht="24" x14ac:dyDescent="0.25">
      <c r="A427" s="145">
        <f t="shared" si="8"/>
        <v>150</v>
      </c>
      <c r="B427" s="58" t="s">
        <v>455</v>
      </c>
      <c r="C427" s="145"/>
      <c r="D427" s="145" t="s">
        <v>456</v>
      </c>
      <c r="E427" s="93">
        <v>1800</v>
      </c>
      <c r="F427" s="145" t="s">
        <v>450</v>
      </c>
      <c r="G427" s="145" t="s">
        <v>451</v>
      </c>
      <c r="H427" s="145" t="s">
        <v>33</v>
      </c>
      <c r="I427" s="145" t="s">
        <v>429</v>
      </c>
      <c r="K427" s="84"/>
      <c r="L427" s="138"/>
      <c r="M427" s="84"/>
      <c r="N427" s="84"/>
      <c r="O427" s="84"/>
    </row>
    <row r="428" spans="1:15" s="86" customFormat="1" ht="42" customHeight="1" x14ac:dyDescent="0.25">
      <c r="A428" s="145">
        <f t="shared" si="8"/>
        <v>151</v>
      </c>
      <c r="B428" s="58" t="s">
        <v>455</v>
      </c>
      <c r="C428" s="145"/>
      <c r="D428" s="145" t="s">
        <v>456</v>
      </c>
      <c r="E428" s="93">
        <v>1800</v>
      </c>
      <c r="F428" s="145" t="s">
        <v>450</v>
      </c>
      <c r="G428" s="145" t="s">
        <v>451</v>
      </c>
      <c r="H428" s="145" t="s">
        <v>33</v>
      </c>
      <c r="I428" s="145" t="s">
        <v>423</v>
      </c>
      <c r="K428" s="84"/>
      <c r="L428" s="138"/>
      <c r="M428" s="84"/>
      <c r="N428" s="84"/>
      <c r="O428" s="84"/>
    </row>
    <row r="429" spans="1:15" s="86" customFormat="1" ht="24" x14ac:dyDescent="0.25">
      <c r="A429" s="145">
        <f t="shared" si="8"/>
        <v>152</v>
      </c>
      <c r="B429" s="58" t="s">
        <v>118</v>
      </c>
      <c r="C429" s="145"/>
      <c r="D429" s="145" t="s">
        <v>415</v>
      </c>
      <c r="E429" s="93">
        <v>800</v>
      </c>
      <c r="F429" s="145" t="s">
        <v>417</v>
      </c>
      <c r="G429" s="145" t="s">
        <v>418</v>
      </c>
      <c r="H429" s="145" t="s">
        <v>33</v>
      </c>
      <c r="I429" s="145" t="s">
        <v>416</v>
      </c>
      <c r="K429" s="84"/>
      <c r="L429" s="138"/>
      <c r="M429" s="84"/>
      <c r="N429" s="84"/>
      <c r="O429" s="84"/>
    </row>
    <row r="430" spans="1:15" s="86" customFormat="1" ht="24" x14ac:dyDescent="0.25">
      <c r="A430" s="145">
        <f t="shared" si="8"/>
        <v>153</v>
      </c>
      <c r="B430" s="58" t="s">
        <v>474</v>
      </c>
      <c r="C430" s="145"/>
      <c r="D430" s="145" t="s">
        <v>475</v>
      </c>
      <c r="E430" s="93">
        <v>3000</v>
      </c>
      <c r="F430" s="145" t="s">
        <v>450</v>
      </c>
      <c r="G430" s="145" t="s">
        <v>451</v>
      </c>
      <c r="H430" s="145" t="s">
        <v>33</v>
      </c>
      <c r="I430" s="145" t="s">
        <v>423</v>
      </c>
      <c r="K430" s="84"/>
      <c r="L430" s="138"/>
      <c r="M430" s="84"/>
      <c r="N430" s="84"/>
      <c r="O430" s="84"/>
    </row>
    <row r="431" spans="1:15" s="86" customFormat="1" ht="36" x14ac:dyDescent="0.25">
      <c r="A431" s="145">
        <f t="shared" si="8"/>
        <v>154</v>
      </c>
      <c r="B431" s="58" t="s">
        <v>474</v>
      </c>
      <c r="C431" s="145"/>
      <c r="D431" s="145" t="s">
        <v>475</v>
      </c>
      <c r="E431" s="93">
        <v>3000</v>
      </c>
      <c r="F431" s="145" t="s">
        <v>450</v>
      </c>
      <c r="G431" s="145" t="s">
        <v>451</v>
      </c>
      <c r="H431" s="145" t="s">
        <v>33</v>
      </c>
      <c r="I431" s="145" t="s">
        <v>414</v>
      </c>
      <c r="K431" s="84"/>
      <c r="L431" s="138"/>
      <c r="M431" s="84"/>
      <c r="N431" s="84"/>
      <c r="O431" s="84"/>
    </row>
    <row r="432" spans="1:15" s="86" customFormat="1" ht="24" x14ac:dyDescent="0.25">
      <c r="A432" s="145">
        <f t="shared" si="8"/>
        <v>155</v>
      </c>
      <c r="B432" s="58" t="s">
        <v>448</v>
      </c>
      <c r="C432" s="145"/>
      <c r="D432" s="145" t="s">
        <v>449</v>
      </c>
      <c r="E432" s="93">
        <v>3600</v>
      </c>
      <c r="F432" s="145" t="s">
        <v>450</v>
      </c>
      <c r="G432" s="145" t="s">
        <v>451</v>
      </c>
      <c r="H432" s="145" t="s">
        <v>33</v>
      </c>
      <c r="I432" s="145" t="s">
        <v>421</v>
      </c>
      <c r="K432" s="84"/>
      <c r="L432" s="138"/>
      <c r="M432" s="84"/>
      <c r="N432" s="84"/>
      <c r="O432" s="84"/>
    </row>
    <row r="433" spans="1:15" s="86" customFormat="1" ht="24" x14ac:dyDescent="0.25">
      <c r="A433" s="145">
        <f t="shared" si="8"/>
        <v>156</v>
      </c>
      <c r="B433" s="58" t="s">
        <v>448</v>
      </c>
      <c r="C433" s="145"/>
      <c r="D433" s="145" t="s">
        <v>449</v>
      </c>
      <c r="E433" s="93">
        <v>1400</v>
      </c>
      <c r="F433" s="145" t="s">
        <v>450</v>
      </c>
      <c r="G433" s="145" t="s">
        <v>451</v>
      </c>
      <c r="H433" s="145" t="s">
        <v>33</v>
      </c>
      <c r="I433" s="145" t="s">
        <v>416</v>
      </c>
      <c r="K433" s="84"/>
      <c r="L433" s="138"/>
      <c r="M433" s="84"/>
      <c r="N433" s="84"/>
      <c r="O433" s="84"/>
    </row>
    <row r="434" spans="1:15" s="86" customFormat="1" ht="36" x14ac:dyDescent="0.25">
      <c r="A434" s="145">
        <f t="shared" si="8"/>
        <v>157</v>
      </c>
      <c r="B434" s="58" t="s">
        <v>545</v>
      </c>
      <c r="C434" s="145"/>
      <c r="D434" s="145" t="s">
        <v>546</v>
      </c>
      <c r="E434" s="93">
        <v>1500</v>
      </c>
      <c r="F434" s="145" t="s">
        <v>541</v>
      </c>
      <c r="G434" s="145" t="s">
        <v>542</v>
      </c>
      <c r="H434" s="145" t="s">
        <v>33</v>
      </c>
      <c r="I434" s="145" t="s">
        <v>509</v>
      </c>
      <c r="K434" s="84"/>
      <c r="L434" s="138"/>
      <c r="M434" s="84"/>
      <c r="N434" s="84"/>
      <c r="O434" s="84"/>
    </row>
    <row r="435" spans="1:15" s="86" customFormat="1" ht="24" x14ac:dyDescent="0.25">
      <c r="A435" s="145">
        <f t="shared" si="8"/>
        <v>158</v>
      </c>
      <c r="B435" s="58" t="s">
        <v>545</v>
      </c>
      <c r="C435" s="145"/>
      <c r="D435" s="145" t="s">
        <v>546</v>
      </c>
      <c r="E435" s="93">
        <v>1500</v>
      </c>
      <c r="F435" s="145" t="s">
        <v>541</v>
      </c>
      <c r="G435" s="145" t="s">
        <v>542</v>
      </c>
      <c r="H435" s="145" t="s">
        <v>33</v>
      </c>
      <c r="I435" s="145" t="s">
        <v>416</v>
      </c>
      <c r="K435" s="84"/>
      <c r="L435" s="138"/>
      <c r="M435" s="84"/>
      <c r="N435" s="84"/>
      <c r="O435" s="84"/>
    </row>
    <row r="436" spans="1:15" s="86" customFormat="1" ht="24" x14ac:dyDescent="0.25">
      <c r="A436" s="145">
        <f t="shared" si="8"/>
        <v>159</v>
      </c>
      <c r="B436" s="58" t="s">
        <v>545</v>
      </c>
      <c r="C436" s="145"/>
      <c r="D436" s="145" t="s">
        <v>546</v>
      </c>
      <c r="E436" s="93">
        <v>1200</v>
      </c>
      <c r="F436" s="145" t="s">
        <v>541</v>
      </c>
      <c r="G436" s="145" t="s">
        <v>542</v>
      </c>
      <c r="H436" s="145" t="s">
        <v>33</v>
      </c>
      <c r="I436" s="145" t="s">
        <v>421</v>
      </c>
      <c r="K436" s="84"/>
      <c r="L436" s="138"/>
      <c r="M436" s="84"/>
      <c r="N436" s="84"/>
      <c r="O436" s="84"/>
    </row>
    <row r="437" spans="1:15" s="86" customFormat="1" ht="24" x14ac:dyDescent="0.25">
      <c r="A437" s="145">
        <f t="shared" si="8"/>
        <v>160</v>
      </c>
      <c r="B437" s="58" t="s">
        <v>545</v>
      </c>
      <c r="C437" s="145"/>
      <c r="D437" s="145" t="s">
        <v>546</v>
      </c>
      <c r="E437" s="93">
        <v>1800</v>
      </c>
      <c r="F437" s="145" t="s">
        <v>541</v>
      </c>
      <c r="G437" s="145" t="s">
        <v>542</v>
      </c>
      <c r="H437" s="145" t="s">
        <v>33</v>
      </c>
      <c r="I437" s="145" t="s">
        <v>430</v>
      </c>
      <c r="K437" s="84"/>
      <c r="L437" s="138"/>
      <c r="M437" s="84"/>
      <c r="N437" s="84"/>
      <c r="O437" s="84"/>
    </row>
    <row r="438" spans="1:15" s="86" customFormat="1" ht="36" x14ac:dyDescent="0.25">
      <c r="A438" s="145">
        <f t="shared" si="8"/>
        <v>161</v>
      </c>
      <c r="B438" s="58" t="s">
        <v>483</v>
      </c>
      <c r="C438" s="145"/>
      <c r="D438" s="145" t="s">
        <v>484</v>
      </c>
      <c r="E438" s="93">
        <v>3500</v>
      </c>
      <c r="F438" s="145" t="s">
        <v>450</v>
      </c>
      <c r="G438" s="145" t="s">
        <v>451</v>
      </c>
      <c r="H438" s="145" t="s">
        <v>33</v>
      </c>
      <c r="I438" s="145" t="s">
        <v>414</v>
      </c>
      <c r="K438" s="84"/>
      <c r="L438" s="138"/>
      <c r="M438" s="84"/>
      <c r="N438" s="84"/>
      <c r="O438" s="84"/>
    </row>
    <row r="439" spans="1:15" s="86" customFormat="1" ht="36" x14ac:dyDescent="0.25">
      <c r="A439" s="145">
        <f t="shared" si="8"/>
        <v>162</v>
      </c>
      <c r="B439" s="58" t="s">
        <v>483</v>
      </c>
      <c r="C439" s="145"/>
      <c r="D439" s="145" t="s">
        <v>484</v>
      </c>
      <c r="E439" s="93">
        <v>2500</v>
      </c>
      <c r="F439" s="145" t="s">
        <v>450</v>
      </c>
      <c r="G439" s="145" t="s">
        <v>451</v>
      </c>
      <c r="H439" s="145" t="s">
        <v>33</v>
      </c>
      <c r="I439" s="145" t="s">
        <v>509</v>
      </c>
      <c r="K439" s="84"/>
      <c r="L439" s="138"/>
      <c r="M439" s="84"/>
      <c r="N439" s="84"/>
      <c r="O439" s="84"/>
    </row>
    <row r="440" spans="1:15" s="86" customFormat="1" ht="24" x14ac:dyDescent="0.25">
      <c r="A440" s="145">
        <f t="shared" si="8"/>
        <v>163</v>
      </c>
      <c r="B440" s="58" t="s">
        <v>543</v>
      </c>
      <c r="C440" s="145"/>
      <c r="D440" s="145" t="s">
        <v>544</v>
      </c>
      <c r="E440" s="93">
        <v>2000</v>
      </c>
      <c r="F440" s="145" t="s">
        <v>541</v>
      </c>
      <c r="G440" s="145" t="s">
        <v>295</v>
      </c>
      <c r="H440" s="145" t="s">
        <v>33</v>
      </c>
      <c r="I440" s="145" t="s">
        <v>423</v>
      </c>
      <c r="K440" s="84"/>
      <c r="L440" s="138"/>
      <c r="M440" s="84"/>
      <c r="N440" s="84"/>
      <c r="O440" s="84"/>
    </row>
    <row r="441" spans="1:15" s="86" customFormat="1" ht="24" x14ac:dyDescent="0.25">
      <c r="A441" s="145">
        <f t="shared" si="8"/>
        <v>164</v>
      </c>
      <c r="B441" s="58" t="s">
        <v>543</v>
      </c>
      <c r="C441" s="145"/>
      <c r="D441" s="145" t="s">
        <v>544</v>
      </c>
      <c r="E441" s="93">
        <v>1200</v>
      </c>
      <c r="F441" s="145" t="s">
        <v>541</v>
      </c>
      <c r="G441" s="145" t="s">
        <v>295</v>
      </c>
      <c r="H441" s="145" t="s">
        <v>33</v>
      </c>
      <c r="I441" s="145" t="s">
        <v>421</v>
      </c>
      <c r="K441" s="84"/>
      <c r="L441" s="138"/>
      <c r="M441" s="84"/>
      <c r="N441" s="84"/>
      <c r="O441" s="84"/>
    </row>
    <row r="442" spans="1:15" s="86" customFormat="1" ht="24" x14ac:dyDescent="0.25">
      <c r="A442" s="145">
        <f t="shared" si="8"/>
        <v>165</v>
      </c>
      <c r="B442" s="58" t="s">
        <v>543</v>
      </c>
      <c r="C442" s="145"/>
      <c r="D442" s="145" t="s">
        <v>544</v>
      </c>
      <c r="E442" s="93">
        <v>2400</v>
      </c>
      <c r="F442" s="145" t="s">
        <v>541</v>
      </c>
      <c r="G442" s="145" t="s">
        <v>295</v>
      </c>
      <c r="H442" s="145" t="s">
        <v>33</v>
      </c>
      <c r="I442" s="145" t="s">
        <v>430</v>
      </c>
      <c r="K442" s="84"/>
      <c r="L442" s="138"/>
      <c r="M442" s="84"/>
      <c r="N442" s="84"/>
      <c r="O442" s="84"/>
    </row>
    <row r="443" spans="1:15" s="86" customFormat="1" ht="36" x14ac:dyDescent="0.25">
      <c r="A443" s="145">
        <f t="shared" si="8"/>
        <v>166</v>
      </c>
      <c r="B443" s="58" t="s">
        <v>485</v>
      </c>
      <c r="C443" s="145"/>
      <c r="D443" s="145" t="s">
        <v>486</v>
      </c>
      <c r="E443" s="93">
        <v>1800</v>
      </c>
      <c r="F443" s="145" t="s">
        <v>450</v>
      </c>
      <c r="G443" s="145" t="s">
        <v>451</v>
      </c>
      <c r="H443" s="145" t="s">
        <v>33</v>
      </c>
      <c r="I443" s="145" t="s">
        <v>414</v>
      </c>
      <c r="K443" s="84"/>
      <c r="L443" s="138"/>
      <c r="M443" s="84"/>
      <c r="N443" s="84"/>
      <c r="O443" s="84"/>
    </row>
    <row r="444" spans="1:15" s="86" customFormat="1" ht="24" x14ac:dyDescent="0.25">
      <c r="A444" s="145">
        <f t="shared" si="8"/>
        <v>167</v>
      </c>
      <c r="B444" s="58" t="s">
        <v>485</v>
      </c>
      <c r="C444" s="145"/>
      <c r="D444" s="145" t="s">
        <v>486</v>
      </c>
      <c r="E444" s="93">
        <v>1200</v>
      </c>
      <c r="F444" s="145" t="s">
        <v>450</v>
      </c>
      <c r="G444" s="145" t="s">
        <v>451</v>
      </c>
      <c r="H444" s="145" t="s">
        <v>33</v>
      </c>
      <c r="I444" s="145" t="s">
        <v>429</v>
      </c>
      <c r="K444" s="84"/>
      <c r="L444" s="138"/>
      <c r="M444" s="84"/>
      <c r="N444" s="84"/>
      <c r="O444" s="84"/>
    </row>
    <row r="445" spans="1:15" s="86" customFormat="1" ht="36" x14ac:dyDescent="0.25">
      <c r="A445" s="145">
        <f t="shared" si="8"/>
        <v>168</v>
      </c>
      <c r="B445" s="58" t="s">
        <v>504</v>
      </c>
      <c r="C445" s="145"/>
      <c r="D445" s="145" t="s">
        <v>505</v>
      </c>
      <c r="E445" s="93">
        <v>3000</v>
      </c>
      <c r="F445" s="145" t="s">
        <v>446</v>
      </c>
      <c r="G445" s="145" t="s">
        <v>447</v>
      </c>
      <c r="H445" s="145" t="s">
        <v>33</v>
      </c>
      <c r="I445" s="145" t="s">
        <v>421</v>
      </c>
      <c r="K445" s="84"/>
      <c r="L445" s="138"/>
      <c r="M445" s="84"/>
      <c r="N445" s="84"/>
      <c r="O445" s="84"/>
    </row>
    <row r="446" spans="1:15" s="86" customFormat="1" ht="24" x14ac:dyDescent="0.25">
      <c r="A446" s="145">
        <f t="shared" si="8"/>
        <v>169</v>
      </c>
      <c r="B446" s="54" t="s">
        <v>599</v>
      </c>
      <c r="C446" s="145"/>
      <c r="D446" s="145" t="s">
        <v>597</v>
      </c>
      <c r="E446" s="93">
        <v>8000</v>
      </c>
      <c r="F446" s="145" t="s">
        <v>598</v>
      </c>
      <c r="G446" s="145" t="s">
        <v>600</v>
      </c>
      <c r="H446" s="145" t="s">
        <v>12</v>
      </c>
      <c r="I446" s="145" t="s">
        <v>436</v>
      </c>
      <c r="K446" s="84"/>
      <c r="L446" s="138"/>
      <c r="M446" s="84"/>
      <c r="N446" s="84"/>
      <c r="O446" s="84"/>
    </row>
    <row r="447" spans="1:15" s="86" customFormat="1" ht="36" x14ac:dyDescent="0.25">
      <c r="A447" s="145">
        <f t="shared" si="8"/>
        <v>170</v>
      </c>
      <c r="B447" s="58" t="s">
        <v>487</v>
      </c>
      <c r="C447" s="145"/>
      <c r="D447" s="145" t="s">
        <v>488</v>
      </c>
      <c r="E447" s="93">
        <v>1800</v>
      </c>
      <c r="F447" s="145" t="s">
        <v>450</v>
      </c>
      <c r="G447" s="145" t="s">
        <v>451</v>
      </c>
      <c r="H447" s="145" t="s">
        <v>33</v>
      </c>
      <c r="I447" s="145" t="s">
        <v>414</v>
      </c>
      <c r="K447" s="84"/>
      <c r="L447" s="138"/>
      <c r="M447" s="84"/>
      <c r="N447" s="84"/>
      <c r="O447" s="84"/>
    </row>
    <row r="448" spans="1:15" s="86" customFormat="1" ht="36" x14ac:dyDescent="0.25">
      <c r="A448" s="145">
        <f t="shared" si="8"/>
        <v>171</v>
      </c>
      <c r="B448" s="58" t="s">
        <v>590</v>
      </c>
      <c r="C448" s="145"/>
      <c r="D448" s="145" t="s">
        <v>591</v>
      </c>
      <c r="E448" s="93">
        <v>500</v>
      </c>
      <c r="F448" s="145" t="s">
        <v>574</v>
      </c>
      <c r="G448" s="145" t="s">
        <v>575</v>
      </c>
      <c r="H448" s="145" t="s">
        <v>33</v>
      </c>
      <c r="I448" s="145" t="s">
        <v>421</v>
      </c>
      <c r="K448" s="84"/>
      <c r="L448" s="138"/>
      <c r="M448" s="84"/>
      <c r="N448" s="84"/>
      <c r="O448" s="84"/>
    </row>
    <row r="449" spans="1:15" s="86" customFormat="1" ht="36" x14ac:dyDescent="0.25">
      <c r="A449" s="145">
        <f t="shared" si="8"/>
        <v>172</v>
      </c>
      <c r="B449" s="58" t="s">
        <v>590</v>
      </c>
      <c r="C449" s="145"/>
      <c r="D449" s="145" t="s">
        <v>591</v>
      </c>
      <c r="E449" s="93">
        <v>500</v>
      </c>
      <c r="F449" s="145" t="s">
        <v>574</v>
      </c>
      <c r="G449" s="145" t="s">
        <v>575</v>
      </c>
      <c r="H449" s="145" t="s">
        <v>33</v>
      </c>
      <c r="I449" s="145" t="s">
        <v>414</v>
      </c>
      <c r="K449" s="84"/>
      <c r="L449" s="138"/>
      <c r="M449" s="84"/>
      <c r="N449" s="84"/>
      <c r="O449" s="84"/>
    </row>
    <row r="450" spans="1:15" s="86" customFormat="1" ht="36" x14ac:dyDescent="0.25">
      <c r="A450" s="145">
        <f t="shared" si="8"/>
        <v>173</v>
      </c>
      <c r="B450" s="58" t="s">
        <v>590</v>
      </c>
      <c r="C450" s="145"/>
      <c r="D450" s="145" t="s">
        <v>591</v>
      </c>
      <c r="E450" s="93">
        <v>1300</v>
      </c>
      <c r="F450" s="145" t="s">
        <v>608</v>
      </c>
      <c r="G450" s="145" t="s">
        <v>609</v>
      </c>
      <c r="H450" s="145" t="s">
        <v>33</v>
      </c>
      <c r="I450" s="145" t="s">
        <v>429</v>
      </c>
      <c r="K450" s="84"/>
      <c r="L450" s="138"/>
      <c r="M450" s="84"/>
      <c r="N450" s="84"/>
      <c r="O450" s="84"/>
    </row>
    <row r="451" spans="1:15" s="86" customFormat="1" ht="36" x14ac:dyDescent="0.25">
      <c r="A451" s="145">
        <f t="shared" si="8"/>
        <v>174</v>
      </c>
      <c r="B451" s="54" t="s">
        <v>547</v>
      </c>
      <c r="C451" s="145"/>
      <c r="D451" s="145" t="s">
        <v>548</v>
      </c>
      <c r="E451" s="93">
        <v>4000</v>
      </c>
      <c r="F451" s="145" t="s">
        <v>402</v>
      </c>
      <c r="G451" s="145" t="s">
        <v>403</v>
      </c>
      <c r="H451" s="145" t="s">
        <v>12</v>
      </c>
      <c r="I451" s="145" t="s">
        <v>436</v>
      </c>
      <c r="K451" s="84"/>
      <c r="L451" s="138"/>
      <c r="M451" s="84"/>
      <c r="N451" s="84"/>
      <c r="O451" s="84"/>
    </row>
    <row r="452" spans="1:15" s="86" customFormat="1" ht="36" x14ac:dyDescent="0.25">
      <c r="A452" s="145">
        <f t="shared" si="8"/>
        <v>175</v>
      </c>
      <c r="B452" s="54" t="s">
        <v>547</v>
      </c>
      <c r="C452" s="145"/>
      <c r="D452" s="145" t="s">
        <v>548</v>
      </c>
      <c r="E452" s="93">
        <v>4000</v>
      </c>
      <c r="F452" s="145" t="s">
        <v>419</v>
      </c>
      <c r="G452" s="145" t="s">
        <v>420</v>
      </c>
      <c r="H452" s="145" t="s">
        <v>12</v>
      </c>
      <c r="I452" s="145" t="s">
        <v>537</v>
      </c>
      <c r="K452" s="84"/>
      <c r="L452" s="138"/>
      <c r="M452" s="84"/>
      <c r="N452" s="84"/>
      <c r="O452" s="84"/>
    </row>
    <row r="453" spans="1:15" s="86" customFormat="1" ht="36" x14ac:dyDescent="0.25">
      <c r="A453" s="145">
        <f t="shared" si="8"/>
        <v>176</v>
      </c>
      <c r="B453" s="54" t="s">
        <v>547</v>
      </c>
      <c r="C453" s="145"/>
      <c r="D453" s="145" t="s">
        <v>548</v>
      </c>
      <c r="E453" s="93">
        <v>4000</v>
      </c>
      <c r="F453" s="145" t="s">
        <v>402</v>
      </c>
      <c r="G453" s="145" t="s">
        <v>403</v>
      </c>
      <c r="H453" s="145" t="s">
        <v>12</v>
      </c>
      <c r="I453" s="145" t="s">
        <v>437</v>
      </c>
      <c r="K453" s="84"/>
      <c r="L453" s="138"/>
      <c r="M453" s="84"/>
      <c r="N453" s="84"/>
      <c r="O453" s="84"/>
    </row>
    <row r="454" spans="1:15" s="86" customFormat="1" ht="36" x14ac:dyDescent="0.25">
      <c r="A454" s="145">
        <f t="shared" si="8"/>
        <v>177</v>
      </c>
      <c r="B454" s="58" t="s">
        <v>440</v>
      </c>
      <c r="C454" s="145"/>
      <c r="D454" s="145" t="s">
        <v>441</v>
      </c>
      <c r="E454" s="93">
        <v>2500</v>
      </c>
      <c r="F454" s="145" t="s">
        <v>442</v>
      </c>
      <c r="G454" s="145" t="s">
        <v>443</v>
      </c>
      <c r="H454" s="145" t="s">
        <v>33</v>
      </c>
      <c r="I454" s="145" t="s">
        <v>414</v>
      </c>
      <c r="K454" s="84"/>
      <c r="L454" s="138"/>
      <c r="M454" s="84"/>
      <c r="N454" s="84"/>
      <c r="O454" s="84"/>
    </row>
    <row r="455" spans="1:15" s="86" customFormat="1" ht="36" x14ac:dyDescent="0.25">
      <c r="A455" s="145">
        <f t="shared" si="8"/>
        <v>178</v>
      </c>
      <c r="B455" s="58" t="s">
        <v>440</v>
      </c>
      <c r="C455" s="145"/>
      <c r="D455" s="145" t="s">
        <v>441</v>
      </c>
      <c r="E455" s="93">
        <v>3000</v>
      </c>
      <c r="F455" s="145" t="s">
        <v>442</v>
      </c>
      <c r="G455" s="145" t="s">
        <v>443</v>
      </c>
      <c r="H455" s="145" t="s">
        <v>33</v>
      </c>
      <c r="I455" s="145" t="s">
        <v>421</v>
      </c>
      <c r="K455" s="84"/>
      <c r="L455" s="138"/>
      <c r="M455" s="84"/>
      <c r="N455" s="84"/>
      <c r="O455" s="84"/>
    </row>
    <row r="456" spans="1:15" s="86" customFormat="1" ht="47.25" customHeight="1" x14ac:dyDescent="0.25">
      <c r="A456" s="145">
        <f t="shared" si="8"/>
        <v>179</v>
      </c>
      <c r="B456" s="58" t="s">
        <v>612</v>
      </c>
      <c r="C456" s="145"/>
      <c r="D456" s="145" t="s">
        <v>613</v>
      </c>
      <c r="E456" s="93">
        <v>24000</v>
      </c>
      <c r="F456" s="96" t="s">
        <v>614</v>
      </c>
      <c r="G456" s="145" t="s">
        <v>615</v>
      </c>
      <c r="H456" s="145" t="s">
        <v>33</v>
      </c>
      <c r="I456" s="145" t="s">
        <v>423</v>
      </c>
      <c r="K456" s="84"/>
      <c r="L456" s="138"/>
      <c r="M456" s="84"/>
      <c r="N456" s="84"/>
      <c r="O456" s="84"/>
    </row>
    <row r="457" spans="1:15" s="86" customFormat="1" ht="47.25" customHeight="1" x14ac:dyDescent="0.25">
      <c r="A457" s="145">
        <f t="shared" si="8"/>
        <v>180</v>
      </c>
      <c r="B457" s="58" t="s">
        <v>498</v>
      </c>
      <c r="C457" s="145"/>
      <c r="D457" s="145" t="s">
        <v>499</v>
      </c>
      <c r="E457" s="93">
        <v>1800</v>
      </c>
      <c r="F457" s="145" t="s">
        <v>450</v>
      </c>
      <c r="G457" s="145" t="s">
        <v>451</v>
      </c>
      <c r="H457" s="145" t="s">
        <v>33</v>
      </c>
      <c r="I457" s="145" t="s">
        <v>421</v>
      </c>
      <c r="K457" s="84"/>
      <c r="L457" s="138"/>
      <c r="M457" s="84"/>
      <c r="N457" s="84"/>
      <c r="O457" s="84"/>
    </row>
    <row r="458" spans="1:15" s="86" customFormat="1" ht="36" x14ac:dyDescent="0.25">
      <c r="A458" s="145">
        <f t="shared" si="8"/>
        <v>181</v>
      </c>
      <c r="B458" s="58" t="s">
        <v>498</v>
      </c>
      <c r="C458" s="145"/>
      <c r="D458" s="145" t="s">
        <v>499</v>
      </c>
      <c r="E458" s="93">
        <v>1200</v>
      </c>
      <c r="F458" s="145" t="s">
        <v>450</v>
      </c>
      <c r="G458" s="145" t="s">
        <v>451</v>
      </c>
      <c r="H458" s="145" t="s">
        <v>33</v>
      </c>
      <c r="I458" s="145" t="s">
        <v>509</v>
      </c>
      <c r="K458" s="84"/>
      <c r="L458" s="138"/>
      <c r="M458" s="84"/>
      <c r="N458" s="84"/>
      <c r="O458" s="84"/>
    </row>
    <row r="459" spans="1:15" s="86" customFormat="1" ht="36" x14ac:dyDescent="0.25">
      <c r="A459" s="145">
        <f t="shared" si="8"/>
        <v>182</v>
      </c>
      <c r="B459" s="58" t="s">
        <v>497</v>
      </c>
      <c r="C459" s="145"/>
      <c r="D459" s="145" t="s">
        <v>665</v>
      </c>
      <c r="E459" s="93">
        <v>1500</v>
      </c>
      <c r="F459" s="145" t="s">
        <v>450</v>
      </c>
      <c r="G459" s="145" t="s">
        <v>451</v>
      </c>
      <c r="H459" s="145" t="s">
        <v>33</v>
      </c>
      <c r="I459" s="145" t="s">
        <v>421</v>
      </c>
      <c r="K459" s="84"/>
      <c r="L459" s="138"/>
      <c r="M459" s="84"/>
      <c r="N459" s="84"/>
      <c r="O459" s="84"/>
    </row>
    <row r="460" spans="1:15" s="86" customFormat="1" ht="36" x14ac:dyDescent="0.25">
      <c r="A460" s="145">
        <f t="shared" si="8"/>
        <v>183</v>
      </c>
      <c r="B460" s="58" t="s">
        <v>497</v>
      </c>
      <c r="C460" s="145"/>
      <c r="D460" s="145" t="s">
        <v>665</v>
      </c>
      <c r="E460" s="93">
        <v>1500</v>
      </c>
      <c r="F460" s="145" t="s">
        <v>450</v>
      </c>
      <c r="G460" s="145" t="s">
        <v>451</v>
      </c>
      <c r="H460" s="145" t="s">
        <v>33</v>
      </c>
      <c r="I460" s="145" t="s">
        <v>433</v>
      </c>
      <c r="K460" s="84"/>
      <c r="L460" s="138"/>
      <c r="M460" s="84"/>
      <c r="N460" s="84"/>
      <c r="O460" s="84"/>
    </row>
    <row r="461" spans="1:15" s="86" customFormat="1" ht="36" x14ac:dyDescent="0.25">
      <c r="A461" s="145">
        <f t="shared" si="8"/>
        <v>184</v>
      </c>
      <c r="B461" s="58" t="s">
        <v>629</v>
      </c>
      <c r="C461" s="145"/>
      <c r="D461" s="145" t="s">
        <v>630</v>
      </c>
      <c r="E461" s="93">
        <v>1100</v>
      </c>
      <c r="F461" s="145" t="s">
        <v>623</v>
      </c>
      <c r="G461" s="145" t="s">
        <v>624</v>
      </c>
      <c r="H461" s="145" t="s">
        <v>33</v>
      </c>
      <c r="I461" s="145" t="s">
        <v>430</v>
      </c>
      <c r="K461" s="84"/>
      <c r="L461" s="138"/>
      <c r="M461" s="84"/>
      <c r="N461" s="84"/>
      <c r="O461" s="84"/>
    </row>
    <row r="462" spans="1:15" s="86" customFormat="1" ht="36" x14ac:dyDescent="0.25">
      <c r="A462" s="145">
        <f t="shared" si="8"/>
        <v>185</v>
      </c>
      <c r="B462" s="58" t="s">
        <v>629</v>
      </c>
      <c r="C462" s="145"/>
      <c r="D462" s="145" t="s">
        <v>630</v>
      </c>
      <c r="E462" s="93">
        <v>1100</v>
      </c>
      <c r="F462" s="145" t="s">
        <v>623</v>
      </c>
      <c r="G462" s="145" t="s">
        <v>624</v>
      </c>
      <c r="H462" s="145" t="s">
        <v>33</v>
      </c>
      <c r="I462" s="145" t="s">
        <v>388</v>
      </c>
      <c r="K462" s="84"/>
      <c r="L462" s="138"/>
      <c r="M462" s="84"/>
      <c r="N462" s="84"/>
      <c r="O462" s="84"/>
    </row>
    <row r="463" spans="1:15" s="86" customFormat="1" ht="36" x14ac:dyDescent="0.25">
      <c r="A463" s="145">
        <f t="shared" si="8"/>
        <v>186</v>
      </c>
      <c r="B463" s="58" t="s">
        <v>629</v>
      </c>
      <c r="C463" s="145"/>
      <c r="D463" s="145" t="s">
        <v>630</v>
      </c>
      <c r="E463" s="93">
        <v>1100</v>
      </c>
      <c r="F463" s="145" t="s">
        <v>623</v>
      </c>
      <c r="G463" s="145" t="s">
        <v>624</v>
      </c>
      <c r="H463" s="145" t="s">
        <v>33</v>
      </c>
      <c r="I463" s="145" t="s">
        <v>414</v>
      </c>
      <c r="K463" s="84"/>
      <c r="L463" s="138"/>
      <c r="M463" s="84"/>
      <c r="N463" s="84"/>
      <c r="O463" s="84"/>
    </row>
    <row r="464" spans="1:15" s="86" customFormat="1" ht="24" x14ac:dyDescent="0.25">
      <c r="A464" s="145">
        <f t="shared" si="8"/>
        <v>187</v>
      </c>
      <c r="B464" s="54" t="s">
        <v>132</v>
      </c>
      <c r="C464" s="145"/>
      <c r="D464" s="145" t="s">
        <v>439</v>
      </c>
      <c r="E464" s="93">
        <v>4000</v>
      </c>
      <c r="F464" s="145" t="s">
        <v>402</v>
      </c>
      <c r="G464" s="145" t="s">
        <v>403</v>
      </c>
      <c r="H464" s="145" t="s">
        <v>12</v>
      </c>
      <c r="I464" s="145" t="s">
        <v>437</v>
      </c>
      <c r="K464" s="84"/>
      <c r="L464" s="138"/>
      <c r="M464" s="84"/>
      <c r="N464" s="84"/>
      <c r="O464" s="84"/>
    </row>
    <row r="465" spans="1:15" s="86" customFormat="1" ht="24" x14ac:dyDescent="0.25">
      <c r="A465" s="145">
        <f t="shared" si="8"/>
        <v>188</v>
      </c>
      <c r="B465" s="54" t="s">
        <v>132</v>
      </c>
      <c r="C465" s="145"/>
      <c r="D465" s="145" t="s">
        <v>439</v>
      </c>
      <c r="E465" s="93">
        <v>4000</v>
      </c>
      <c r="F465" s="145" t="s">
        <v>402</v>
      </c>
      <c r="G465" s="145" t="s">
        <v>403</v>
      </c>
      <c r="H465" s="145" t="s">
        <v>12</v>
      </c>
      <c r="I465" s="145" t="s">
        <v>399</v>
      </c>
      <c r="K465" s="84"/>
      <c r="L465" s="138"/>
      <c r="M465" s="84"/>
      <c r="N465" s="84"/>
      <c r="O465" s="84"/>
    </row>
    <row r="466" spans="1:15" s="86" customFormat="1" ht="36" x14ac:dyDescent="0.25">
      <c r="A466" s="145">
        <f t="shared" si="8"/>
        <v>189</v>
      </c>
      <c r="B466" s="58" t="s">
        <v>132</v>
      </c>
      <c r="C466" s="145"/>
      <c r="D466" s="145" t="s">
        <v>439</v>
      </c>
      <c r="E466" s="93">
        <v>3000</v>
      </c>
      <c r="F466" s="145" t="s">
        <v>402</v>
      </c>
      <c r="G466" s="145" t="s">
        <v>403</v>
      </c>
      <c r="H466" s="145" t="s">
        <v>33</v>
      </c>
      <c r="I466" s="145" t="s">
        <v>414</v>
      </c>
      <c r="K466" s="84"/>
      <c r="L466" s="138"/>
      <c r="M466" s="84"/>
      <c r="N466" s="84"/>
      <c r="O466" s="84"/>
    </row>
    <row r="467" spans="1:15" s="86" customFormat="1" ht="36" x14ac:dyDescent="0.25">
      <c r="A467" s="145">
        <f t="shared" si="8"/>
        <v>190</v>
      </c>
      <c r="B467" s="58" t="s">
        <v>621</v>
      </c>
      <c r="C467" s="145"/>
      <c r="D467" s="145" t="s">
        <v>622</v>
      </c>
      <c r="E467" s="93">
        <v>500</v>
      </c>
      <c r="F467" s="145" t="s">
        <v>623</v>
      </c>
      <c r="G467" s="145" t="s">
        <v>624</v>
      </c>
      <c r="H467" s="145" t="s">
        <v>33</v>
      </c>
      <c r="I467" s="145" t="s">
        <v>414</v>
      </c>
      <c r="K467" s="84"/>
      <c r="L467" s="138"/>
      <c r="M467" s="84"/>
      <c r="N467" s="84"/>
      <c r="O467" s="84"/>
    </row>
    <row r="468" spans="1:15" s="86" customFormat="1" ht="36" x14ac:dyDescent="0.25">
      <c r="A468" s="145">
        <f t="shared" si="8"/>
        <v>191</v>
      </c>
      <c r="B468" s="58" t="s">
        <v>621</v>
      </c>
      <c r="C468" s="145"/>
      <c r="D468" s="145" t="s">
        <v>622</v>
      </c>
      <c r="E468" s="93">
        <v>1000</v>
      </c>
      <c r="F468" s="145" t="s">
        <v>623</v>
      </c>
      <c r="G468" s="145" t="s">
        <v>624</v>
      </c>
      <c r="H468" s="145" t="s">
        <v>33</v>
      </c>
      <c r="I468" s="145" t="s">
        <v>388</v>
      </c>
      <c r="K468" s="84"/>
      <c r="L468" s="138"/>
      <c r="M468" s="84"/>
      <c r="N468" s="84"/>
      <c r="O468" s="84"/>
    </row>
    <row r="469" spans="1:15" s="86" customFormat="1" ht="36" x14ac:dyDescent="0.25">
      <c r="A469" s="145">
        <f t="shared" si="8"/>
        <v>192</v>
      </c>
      <c r="B469" s="58" t="s">
        <v>621</v>
      </c>
      <c r="C469" s="145"/>
      <c r="D469" s="145" t="s">
        <v>622</v>
      </c>
      <c r="E469" s="93">
        <v>1000</v>
      </c>
      <c r="F469" s="145" t="s">
        <v>623</v>
      </c>
      <c r="G469" s="145" t="s">
        <v>624</v>
      </c>
      <c r="H469" s="145" t="s">
        <v>33</v>
      </c>
      <c r="I469" s="145" t="s">
        <v>416</v>
      </c>
      <c r="K469" s="84"/>
      <c r="L469" s="138"/>
      <c r="M469" s="84"/>
      <c r="N469" s="84"/>
      <c r="O469" s="84"/>
    </row>
    <row r="470" spans="1:15" s="86" customFormat="1" ht="36" x14ac:dyDescent="0.25">
      <c r="A470" s="145">
        <f t="shared" si="8"/>
        <v>193</v>
      </c>
      <c r="B470" s="58" t="s">
        <v>621</v>
      </c>
      <c r="C470" s="145"/>
      <c r="D470" s="145" t="s">
        <v>622</v>
      </c>
      <c r="E470" s="93">
        <v>1000</v>
      </c>
      <c r="F470" s="145" t="s">
        <v>623</v>
      </c>
      <c r="G470" s="145" t="s">
        <v>624</v>
      </c>
      <c r="H470" s="145" t="s">
        <v>33</v>
      </c>
      <c r="I470" s="145" t="s">
        <v>430</v>
      </c>
      <c r="K470" s="84"/>
      <c r="L470" s="138"/>
      <c r="M470" s="84"/>
      <c r="N470" s="84"/>
      <c r="O470" s="84"/>
    </row>
    <row r="471" spans="1:15" s="86" customFormat="1" ht="36" x14ac:dyDescent="0.25">
      <c r="A471" s="145">
        <f t="shared" si="8"/>
        <v>194</v>
      </c>
      <c r="B471" s="58" t="s">
        <v>621</v>
      </c>
      <c r="C471" s="145"/>
      <c r="D471" s="145" t="s">
        <v>622</v>
      </c>
      <c r="E471" s="93">
        <v>500</v>
      </c>
      <c r="F471" s="145" t="s">
        <v>623</v>
      </c>
      <c r="G471" s="145" t="s">
        <v>624</v>
      </c>
      <c r="H471" s="145" t="s">
        <v>33</v>
      </c>
      <c r="I471" s="145" t="s">
        <v>421</v>
      </c>
      <c r="K471" s="84"/>
      <c r="L471" s="138"/>
      <c r="M471" s="84"/>
      <c r="N471" s="84"/>
      <c r="O471" s="84"/>
    </row>
    <row r="472" spans="1:15" s="86" customFormat="1" ht="36" x14ac:dyDescent="0.25">
      <c r="A472" s="145">
        <f t="shared" ref="A472:A490" si="9">A471+1</f>
        <v>195</v>
      </c>
      <c r="B472" s="58" t="s">
        <v>621</v>
      </c>
      <c r="C472" s="145"/>
      <c r="D472" s="145" t="s">
        <v>622</v>
      </c>
      <c r="E472" s="93">
        <v>500</v>
      </c>
      <c r="F472" s="145" t="s">
        <v>623</v>
      </c>
      <c r="G472" s="145" t="s">
        <v>624</v>
      </c>
      <c r="H472" s="145" t="s">
        <v>33</v>
      </c>
      <c r="I472" s="145" t="s">
        <v>433</v>
      </c>
      <c r="K472" s="84"/>
      <c r="L472" s="138"/>
      <c r="M472" s="84"/>
      <c r="N472" s="84"/>
      <c r="O472" s="84"/>
    </row>
    <row r="473" spans="1:15" s="86" customFormat="1" ht="36" x14ac:dyDescent="0.25">
      <c r="A473" s="145">
        <f t="shared" si="9"/>
        <v>196</v>
      </c>
      <c r="B473" s="58" t="s">
        <v>621</v>
      </c>
      <c r="C473" s="145"/>
      <c r="D473" s="145" t="s">
        <v>622</v>
      </c>
      <c r="E473" s="93">
        <v>1000</v>
      </c>
      <c r="F473" s="145" t="s">
        <v>623</v>
      </c>
      <c r="G473" s="145" t="s">
        <v>624</v>
      </c>
      <c r="H473" s="145" t="s">
        <v>33</v>
      </c>
      <c r="I473" s="145" t="s">
        <v>509</v>
      </c>
      <c r="K473" s="84"/>
      <c r="L473" s="138"/>
      <c r="M473" s="84"/>
      <c r="N473" s="84"/>
      <c r="O473" s="84"/>
    </row>
    <row r="474" spans="1:15" s="86" customFormat="1" ht="48" x14ac:dyDescent="0.25">
      <c r="A474" s="145">
        <f t="shared" si="9"/>
        <v>197</v>
      </c>
      <c r="B474" s="58" t="s">
        <v>625</v>
      </c>
      <c r="C474" s="145"/>
      <c r="D474" s="145" t="s">
        <v>622</v>
      </c>
      <c r="E474" s="93">
        <v>1100</v>
      </c>
      <c r="F474" s="145" t="s">
        <v>623</v>
      </c>
      <c r="G474" s="145" t="s">
        <v>624</v>
      </c>
      <c r="H474" s="145" t="s">
        <v>33</v>
      </c>
      <c r="I474" s="145" t="s">
        <v>388</v>
      </c>
      <c r="K474" s="84"/>
      <c r="L474" s="138"/>
      <c r="M474" s="84"/>
      <c r="N474" s="84"/>
      <c r="O474" s="84"/>
    </row>
    <row r="475" spans="1:15" s="86" customFormat="1" ht="48" x14ac:dyDescent="0.25">
      <c r="A475" s="145">
        <f t="shared" si="9"/>
        <v>198</v>
      </c>
      <c r="B475" s="58" t="s">
        <v>625</v>
      </c>
      <c r="C475" s="145"/>
      <c r="D475" s="145" t="s">
        <v>622</v>
      </c>
      <c r="E475" s="93">
        <v>1100</v>
      </c>
      <c r="F475" s="145" t="s">
        <v>623</v>
      </c>
      <c r="G475" s="145" t="s">
        <v>624</v>
      </c>
      <c r="H475" s="145" t="s">
        <v>33</v>
      </c>
      <c r="I475" s="145" t="s">
        <v>430</v>
      </c>
      <c r="K475" s="84"/>
      <c r="L475" s="138"/>
      <c r="M475" s="84"/>
      <c r="N475" s="84"/>
      <c r="O475" s="84"/>
    </row>
    <row r="476" spans="1:15" s="86" customFormat="1" ht="48" x14ac:dyDescent="0.25">
      <c r="A476" s="145">
        <f t="shared" si="9"/>
        <v>199</v>
      </c>
      <c r="B476" s="58" t="s">
        <v>625</v>
      </c>
      <c r="C476" s="145"/>
      <c r="D476" s="145" t="s">
        <v>622</v>
      </c>
      <c r="E476" s="93">
        <v>1100</v>
      </c>
      <c r="F476" s="145" t="s">
        <v>623</v>
      </c>
      <c r="G476" s="145" t="s">
        <v>624</v>
      </c>
      <c r="H476" s="145" t="s">
        <v>33</v>
      </c>
      <c r="I476" s="145" t="s">
        <v>414</v>
      </c>
      <c r="K476" s="84"/>
      <c r="L476" s="138"/>
      <c r="M476" s="84"/>
      <c r="N476" s="84"/>
      <c r="O476" s="84"/>
    </row>
    <row r="477" spans="1:15" s="86" customFormat="1" ht="36" x14ac:dyDescent="0.25">
      <c r="A477" s="145">
        <f t="shared" si="9"/>
        <v>200</v>
      </c>
      <c r="B477" s="58" t="s">
        <v>328</v>
      </c>
      <c r="C477" s="145"/>
      <c r="D477" s="145" t="s">
        <v>501</v>
      </c>
      <c r="E477" s="93">
        <v>1700</v>
      </c>
      <c r="F477" s="145" t="s">
        <v>450</v>
      </c>
      <c r="G477" s="145" t="s">
        <v>451</v>
      </c>
      <c r="H477" s="145" t="s">
        <v>33</v>
      </c>
      <c r="I477" s="145" t="s">
        <v>416</v>
      </c>
      <c r="K477" s="84"/>
      <c r="L477" s="138"/>
      <c r="M477" s="84"/>
      <c r="N477" s="84"/>
      <c r="O477" s="84"/>
    </row>
    <row r="478" spans="1:15" s="86" customFormat="1" ht="36" x14ac:dyDescent="0.25">
      <c r="A478" s="145">
        <f t="shared" si="9"/>
        <v>201</v>
      </c>
      <c r="B478" s="58" t="s">
        <v>328</v>
      </c>
      <c r="C478" s="145"/>
      <c r="D478" s="145" t="s">
        <v>501</v>
      </c>
      <c r="E478" s="93">
        <v>1500</v>
      </c>
      <c r="F478" s="145" t="s">
        <v>450</v>
      </c>
      <c r="G478" s="145" t="s">
        <v>451</v>
      </c>
      <c r="H478" s="145" t="s">
        <v>33</v>
      </c>
      <c r="I478" s="145" t="s">
        <v>433</v>
      </c>
      <c r="K478" s="84"/>
      <c r="L478" s="138"/>
      <c r="M478" s="84"/>
      <c r="N478" s="84"/>
      <c r="O478" s="84"/>
    </row>
    <row r="479" spans="1:15" s="86" customFormat="1" ht="24" x14ac:dyDescent="0.25">
      <c r="A479" s="145">
        <f t="shared" si="9"/>
        <v>202</v>
      </c>
      <c r="B479" s="58" t="s">
        <v>460</v>
      </c>
      <c r="C479" s="145"/>
      <c r="D479" s="145" t="s">
        <v>461</v>
      </c>
      <c r="E479" s="93">
        <v>1600</v>
      </c>
      <c r="F479" s="145" t="s">
        <v>462</v>
      </c>
      <c r="G479" s="145" t="s">
        <v>463</v>
      </c>
      <c r="H479" s="145" t="s">
        <v>33</v>
      </c>
      <c r="I479" s="145" t="s">
        <v>421</v>
      </c>
      <c r="K479" s="84"/>
      <c r="L479" s="138"/>
      <c r="M479" s="84"/>
      <c r="N479" s="84"/>
      <c r="O479" s="84"/>
    </row>
    <row r="480" spans="1:15" s="86" customFormat="1" ht="36" x14ac:dyDescent="0.25">
      <c r="A480" s="145">
        <f t="shared" si="9"/>
        <v>203</v>
      </c>
      <c r="B480" s="58" t="s">
        <v>146</v>
      </c>
      <c r="C480" s="145"/>
      <c r="D480" s="145" t="s">
        <v>422</v>
      </c>
      <c r="E480" s="93">
        <v>1300</v>
      </c>
      <c r="F480" s="145" t="s">
        <v>417</v>
      </c>
      <c r="G480" s="145" t="s">
        <v>418</v>
      </c>
      <c r="H480" s="145" t="s">
        <v>33</v>
      </c>
      <c r="I480" s="145" t="s">
        <v>414</v>
      </c>
      <c r="K480" s="84"/>
      <c r="L480" s="138"/>
      <c r="M480" s="84"/>
      <c r="N480" s="84"/>
      <c r="O480" s="84"/>
    </row>
    <row r="481" spans="1:15" s="86" customFormat="1" ht="24" x14ac:dyDescent="0.25">
      <c r="A481" s="145">
        <f t="shared" si="9"/>
        <v>204</v>
      </c>
      <c r="B481" s="58" t="s">
        <v>146</v>
      </c>
      <c r="C481" s="145"/>
      <c r="D481" s="145" t="s">
        <v>422</v>
      </c>
      <c r="E481" s="93">
        <v>1600</v>
      </c>
      <c r="F481" s="145" t="s">
        <v>417</v>
      </c>
      <c r="G481" s="145" t="s">
        <v>424</v>
      </c>
      <c r="H481" s="145" t="s">
        <v>33</v>
      </c>
      <c r="I481" s="145" t="s">
        <v>423</v>
      </c>
      <c r="K481" s="84"/>
      <c r="L481" s="138"/>
      <c r="M481" s="84"/>
      <c r="N481" s="84"/>
      <c r="O481" s="84"/>
    </row>
    <row r="482" spans="1:15" s="86" customFormat="1" ht="36" x14ac:dyDescent="0.25">
      <c r="A482" s="145">
        <f t="shared" si="9"/>
        <v>205</v>
      </c>
      <c r="B482" s="54" t="s">
        <v>120</v>
      </c>
      <c r="C482" s="145"/>
      <c r="D482" s="145" t="s">
        <v>500</v>
      </c>
      <c r="E482" s="93">
        <v>4000</v>
      </c>
      <c r="F482" s="145" t="s">
        <v>450</v>
      </c>
      <c r="G482" s="145" t="s">
        <v>451</v>
      </c>
      <c r="H482" s="145" t="s">
        <v>12</v>
      </c>
      <c r="I482" s="145" t="s">
        <v>437</v>
      </c>
      <c r="K482" s="84"/>
      <c r="L482" s="138"/>
      <c r="M482" s="84"/>
      <c r="N482" s="84"/>
      <c r="O482" s="84"/>
    </row>
    <row r="483" spans="1:15" s="86" customFormat="1" ht="24" x14ac:dyDescent="0.25">
      <c r="A483" s="145">
        <f t="shared" si="9"/>
        <v>206</v>
      </c>
      <c r="B483" s="58" t="s">
        <v>526</v>
      </c>
      <c r="C483" s="145"/>
      <c r="D483" s="145" t="s">
        <v>527</v>
      </c>
      <c r="E483" s="93">
        <v>1200</v>
      </c>
      <c r="F483" s="145" t="s">
        <v>462</v>
      </c>
      <c r="G483" s="145" t="s">
        <v>463</v>
      </c>
      <c r="H483" s="145" t="s">
        <v>33</v>
      </c>
      <c r="I483" s="145" t="s">
        <v>433</v>
      </c>
      <c r="K483" s="84"/>
      <c r="L483" s="138"/>
      <c r="M483" s="84"/>
      <c r="N483" s="84"/>
      <c r="O483" s="84"/>
    </row>
    <row r="484" spans="1:15" s="86" customFormat="1" ht="36" x14ac:dyDescent="0.25">
      <c r="A484" s="145">
        <f t="shared" si="9"/>
        <v>207</v>
      </c>
      <c r="B484" s="58" t="s">
        <v>343</v>
      </c>
      <c r="C484" s="145"/>
      <c r="D484" s="145" t="s">
        <v>438</v>
      </c>
      <c r="E484" s="93">
        <v>3000</v>
      </c>
      <c r="F484" s="145" t="s">
        <v>402</v>
      </c>
      <c r="G484" s="145" t="s">
        <v>403</v>
      </c>
      <c r="H484" s="145" t="s">
        <v>33</v>
      </c>
      <c r="I484" s="145" t="s">
        <v>414</v>
      </c>
      <c r="K484" s="84"/>
      <c r="L484" s="138"/>
      <c r="M484" s="84"/>
      <c r="N484" s="84"/>
      <c r="O484" s="84"/>
    </row>
    <row r="485" spans="1:15" s="86" customFormat="1" ht="36" x14ac:dyDescent="0.25">
      <c r="A485" s="145">
        <f t="shared" si="9"/>
        <v>208</v>
      </c>
      <c r="B485" s="58" t="s">
        <v>343</v>
      </c>
      <c r="C485" s="145"/>
      <c r="D485" s="145" t="s">
        <v>438</v>
      </c>
      <c r="E485" s="93">
        <v>3000</v>
      </c>
      <c r="F485" s="145" t="s">
        <v>402</v>
      </c>
      <c r="G485" s="145" t="s">
        <v>403</v>
      </c>
      <c r="H485" s="145" t="s">
        <v>33</v>
      </c>
      <c r="I485" s="145" t="s">
        <v>423</v>
      </c>
      <c r="K485" s="84"/>
      <c r="L485" s="138"/>
      <c r="M485" s="84"/>
      <c r="N485" s="84"/>
      <c r="O485" s="84"/>
    </row>
    <row r="486" spans="1:15" s="86" customFormat="1" ht="36" x14ac:dyDescent="0.25">
      <c r="A486" s="145">
        <f t="shared" si="9"/>
        <v>209</v>
      </c>
      <c r="B486" s="54" t="s">
        <v>343</v>
      </c>
      <c r="C486" s="145"/>
      <c r="D486" s="145" t="s">
        <v>438</v>
      </c>
      <c r="E486" s="93">
        <v>4000</v>
      </c>
      <c r="F486" s="145" t="s">
        <v>402</v>
      </c>
      <c r="G486" s="145" t="s">
        <v>403</v>
      </c>
      <c r="H486" s="145" t="s">
        <v>12</v>
      </c>
      <c r="I486" s="145" t="s">
        <v>437</v>
      </c>
      <c r="K486" s="84"/>
      <c r="L486" s="138"/>
      <c r="M486" s="84"/>
      <c r="N486" s="84"/>
      <c r="O486" s="84"/>
    </row>
    <row r="487" spans="1:15" s="86" customFormat="1" ht="24" x14ac:dyDescent="0.25">
      <c r="A487" s="145">
        <f t="shared" si="9"/>
        <v>210</v>
      </c>
      <c r="B487" s="58" t="s">
        <v>467</v>
      </c>
      <c r="C487" s="145"/>
      <c r="D487" s="145" t="s">
        <v>468</v>
      </c>
      <c r="E487" s="93">
        <v>7000</v>
      </c>
      <c r="F487" s="145" t="s">
        <v>419</v>
      </c>
      <c r="G487" s="145" t="s">
        <v>420</v>
      </c>
      <c r="H487" s="145" t="s">
        <v>33</v>
      </c>
      <c r="I487" s="145" t="s">
        <v>423</v>
      </c>
      <c r="K487" s="84"/>
      <c r="L487" s="138"/>
      <c r="M487" s="84"/>
      <c r="N487" s="84"/>
      <c r="O487" s="84"/>
    </row>
    <row r="488" spans="1:15" s="86" customFormat="1" ht="36" x14ac:dyDescent="0.25">
      <c r="A488" s="145">
        <f t="shared" si="9"/>
        <v>211</v>
      </c>
      <c r="B488" s="58" t="s">
        <v>563</v>
      </c>
      <c r="C488" s="145"/>
      <c r="D488" s="145" t="s">
        <v>564</v>
      </c>
      <c r="E488" s="93">
        <v>3600</v>
      </c>
      <c r="F488" s="145" t="s">
        <v>561</v>
      </c>
      <c r="G488" s="145" t="s">
        <v>562</v>
      </c>
      <c r="H488" s="145" t="s">
        <v>33</v>
      </c>
      <c r="I488" s="145" t="s">
        <v>429</v>
      </c>
      <c r="K488" s="84"/>
      <c r="L488" s="138"/>
      <c r="M488" s="84"/>
      <c r="N488" s="84"/>
      <c r="O488" s="84"/>
    </row>
    <row r="489" spans="1:15" s="86" customFormat="1" ht="24" x14ac:dyDescent="0.25">
      <c r="A489" s="145">
        <f t="shared" si="9"/>
        <v>212</v>
      </c>
      <c r="B489" s="58" t="s">
        <v>145</v>
      </c>
      <c r="C489" s="145"/>
      <c r="D489" s="145" t="s">
        <v>522</v>
      </c>
      <c r="E489" s="93">
        <v>6000</v>
      </c>
      <c r="F489" s="145" t="s">
        <v>303</v>
      </c>
      <c r="G489" s="145" t="s">
        <v>524</v>
      </c>
      <c r="H489" s="145" t="s">
        <v>33</v>
      </c>
      <c r="I489" s="145" t="s">
        <v>423</v>
      </c>
      <c r="K489" s="84"/>
      <c r="L489" s="138"/>
      <c r="M489" s="84"/>
      <c r="N489" s="84"/>
      <c r="O489" s="84"/>
    </row>
    <row r="490" spans="1:15" s="86" customFormat="1" ht="36" x14ac:dyDescent="0.25">
      <c r="A490" s="145">
        <f t="shared" si="9"/>
        <v>213</v>
      </c>
      <c r="B490" s="54" t="s">
        <v>289</v>
      </c>
      <c r="C490" s="140"/>
      <c r="D490" s="145" t="s">
        <v>539</v>
      </c>
      <c r="E490" s="93">
        <v>8000</v>
      </c>
      <c r="F490" s="145" t="s">
        <v>442</v>
      </c>
      <c r="G490" s="145" t="s">
        <v>443</v>
      </c>
      <c r="H490" s="145" t="s">
        <v>12</v>
      </c>
      <c r="I490" s="145" t="s">
        <v>399</v>
      </c>
      <c r="K490" s="84"/>
      <c r="L490" s="138"/>
      <c r="M490" s="84"/>
      <c r="N490" s="84"/>
      <c r="O490" s="84"/>
    </row>
    <row r="491" spans="1:15" s="86" customFormat="1" ht="36" x14ac:dyDescent="0.25">
      <c r="A491" s="145">
        <v>214</v>
      </c>
      <c r="B491" s="58" t="s">
        <v>644</v>
      </c>
      <c r="C491" s="140"/>
      <c r="D491" s="145" t="s">
        <v>602</v>
      </c>
      <c r="E491" s="93">
        <v>2400</v>
      </c>
      <c r="F491" s="145" t="s">
        <v>594</v>
      </c>
      <c r="G491" s="145" t="s">
        <v>595</v>
      </c>
      <c r="H491" s="145" t="s">
        <v>33</v>
      </c>
      <c r="I491" s="145" t="s">
        <v>433</v>
      </c>
      <c r="K491" s="84"/>
      <c r="L491" s="138"/>
      <c r="M491" s="84"/>
      <c r="N491" s="84"/>
      <c r="O491" s="84"/>
    </row>
    <row r="492" spans="1:15" s="86" customFormat="1" ht="36" x14ac:dyDescent="0.25">
      <c r="A492" s="145">
        <v>215</v>
      </c>
      <c r="B492" s="58" t="s">
        <v>644</v>
      </c>
      <c r="C492" s="140"/>
      <c r="D492" s="145" t="s">
        <v>602</v>
      </c>
      <c r="E492" s="93">
        <v>3600</v>
      </c>
      <c r="F492" s="145" t="s">
        <v>594</v>
      </c>
      <c r="G492" s="145" t="s">
        <v>595</v>
      </c>
      <c r="H492" s="145" t="s">
        <v>33</v>
      </c>
      <c r="I492" s="145" t="s">
        <v>388</v>
      </c>
      <c r="K492" s="84"/>
      <c r="L492" s="138"/>
      <c r="M492" s="84"/>
      <c r="N492" s="84"/>
      <c r="O492" s="84"/>
    </row>
    <row r="493" spans="1:15" s="86" customFormat="1" ht="36" x14ac:dyDescent="0.25">
      <c r="A493" s="145">
        <v>216</v>
      </c>
      <c r="B493" s="58" t="s">
        <v>644</v>
      </c>
      <c r="C493" s="140"/>
      <c r="D493" s="145" t="s">
        <v>602</v>
      </c>
      <c r="E493" s="93">
        <v>2000</v>
      </c>
      <c r="F493" s="145" t="s">
        <v>605</v>
      </c>
      <c r="G493" s="145" t="s">
        <v>606</v>
      </c>
      <c r="H493" s="145" t="s">
        <v>33</v>
      </c>
      <c r="I493" s="145" t="s">
        <v>429</v>
      </c>
      <c r="K493" s="84"/>
      <c r="L493" s="138"/>
      <c r="M493" s="84"/>
      <c r="N493" s="84"/>
      <c r="O493" s="84"/>
    </row>
    <row r="494" spans="1:15" s="86" customFormat="1" ht="48" x14ac:dyDescent="0.25">
      <c r="A494" s="145">
        <v>217</v>
      </c>
      <c r="B494" s="58" t="s">
        <v>538</v>
      </c>
      <c r="C494" s="140"/>
      <c r="D494" s="145" t="s">
        <v>611</v>
      </c>
      <c r="E494" s="93">
        <v>1000</v>
      </c>
      <c r="F494" s="145" t="s">
        <v>446</v>
      </c>
      <c r="G494" s="145" t="s">
        <v>447</v>
      </c>
      <c r="H494" s="145" t="s">
        <v>33</v>
      </c>
      <c r="I494" s="145" t="s">
        <v>508</v>
      </c>
      <c r="K494" s="84"/>
      <c r="L494" s="138"/>
      <c r="M494" s="84"/>
      <c r="N494" s="84"/>
      <c r="O494" s="84"/>
    </row>
    <row r="495" spans="1:15" s="86" customFormat="1" ht="24.75" customHeight="1" x14ac:dyDescent="0.25">
      <c r="A495" s="145">
        <v>218</v>
      </c>
      <c r="B495" s="58" t="s">
        <v>538</v>
      </c>
      <c r="C495" s="140"/>
      <c r="D495" s="145" t="s">
        <v>611</v>
      </c>
      <c r="E495" s="93">
        <v>10400</v>
      </c>
      <c r="F495" s="145" t="s">
        <v>446</v>
      </c>
      <c r="G495" s="145" t="s">
        <v>447</v>
      </c>
      <c r="H495" s="145" t="s">
        <v>33</v>
      </c>
      <c r="I495" s="145" t="s">
        <v>416</v>
      </c>
      <c r="K495" s="84"/>
      <c r="L495" s="138"/>
      <c r="M495" s="84"/>
      <c r="N495" s="84"/>
      <c r="O495" s="84"/>
    </row>
    <row r="496" spans="1:15" s="86" customFormat="1" ht="23.25" customHeight="1" x14ac:dyDescent="0.25">
      <c r="A496" s="145">
        <v>219</v>
      </c>
      <c r="B496" s="58" t="s">
        <v>538</v>
      </c>
      <c r="C496" s="140"/>
      <c r="D496" s="145" t="s">
        <v>611</v>
      </c>
      <c r="E496" s="93">
        <v>3100</v>
      </c>
      <c r="F496" s="145" t="s">
        <v>446</v>
      </c>
      <c r="G496" s="145" t="s">
        <v>447</v>
      </c>
      <c r="H496" s="145" t="s">
        <v>33</v>
      </c>
      <c r="I496" s="145" t="s">
        <v>433</v>
      </c>
      <c r="K496" s="84"/>
      <c r="L496" s="138"/>
      <c r="M496" s="84"/>
      <c r="N496" s="84"/>
      <c r="O496" s="84"/>
    </row>
    <row r="497" spans="1:18" s="86" customFormat="1" ht="12" x14ac:dyDescent="0.25">
      <c r="A497" s="145"/>
      <c r="B497" s="58"/>
      <c r="C497" s="145"/>
      <c r="D497" s="145"/>
      <c r="E497" s="93"/>
      <c r="F497" s="145"/>
      <c r="G497" s="145"/>
      <c r="H497" s="145"/>
      <c r="I497" s="145"/>
      <c r="K497" s="84"/>
      <c r="L497" s="138"/>
      <c r="M497" s="84"/>
      <c r="N497" s="84"/>
      <c r="O497" s="84"/>
    </row>
    <row r="498" spans="1:18" s="86" customFormat="1" ht="12" x14ac:dyDescent="0.25">
      <c r="A498" s="145"/>
      <c r="B498" s="58"/>
      <c r="C498" s="145"/>
      <c r="D498" s="88" t="s">
        <v>75</v>
      </c>
      <c r="E498" s="94">
        <f>SUM(E278:E496)</f>
        <v>659448</v>
      </c>
      <c r="F498" s="145"/>
      <c r="G498" s="145"/>
      <c r="H498" s="145"/>
      <c r="I498" s="145"/>
      <c r="K498" s="84"/>
      <c r="L498" s="138"/>
      <c r="M498" s="84"/>
      <c r="N498" s="84"/>
      <c r="O498" s="84"/>
    </row>
    <row r="499" spans="1:18" s="86" customFormat="1" ht="12" x14ac:dyDescent="0.25">
      <c r="A499" s="84"/>
      <c r="B499" s="85"/>
      <c r="C499" s="84"/>
      <c r="D499" s="143"/>
      <c r="F499" s="84"/>
      <c r="G499" s="143"/>
      <c r="H499" s="143"/>
      <c r="I499" s="143"/>
      <c r="J499" s="143"/>
      <c r="K499" s="84"/>
      <c r="L499" s="138"/>
      <c r="M499" s="84"/>
      <c r="N499" s="84"/>
      <c r="O499" s="84"/>
    </row>
    <row r="500" spans="1:18" s="86" customFormat="1" ht="12" x14ac:dyDescent="0.25">
      <c r="A500" s="84"/>
      <c r="B500" s="85"/>
      <c r="C500" s="84"/>
      <c r="D500" s="143"/>
      <c r="F500" s="84"/>
      <c r="G500" s="143"/>
      <c r="H500" s="143"/>
      <c r="I500" s="143"/>
      <c r="J500" s="143"/>
      <c r="K500" s="84"/>
      <c r="L500" s="138"/>
      <c r="M500" s="84"/>
      <c r="N500" s="84"/>
      <c r="O500" s="84"/>
    </row>
    <row r="501" spans="1:18" s="86" customFormat="1" ht="12" x14ac:dyDescent="0.25">
      <c r="A501" s="84"/>
      <c r="B501" s="156" t="s">
        <v>553</v>
      </c>
      <c r="C501" s="156"/>
      <c r="D501" s="156"/>
      <c r="E501" s="156"/>
      <c r="F501" s="156"/>
      <c r="G501" s="156"/>
      <c r="H501" s="156"/>
      <c r="I501" s="143"/>
      <c r="J501" s="143"/>
      <c r="K501" s="84"/>
      <c r="L501" s="138"/>
      <c r="M501" s="84"/>
      <c r="N501" s="84"/>
      <c r="O501" s="84"/>
      <c r="R501" s="137"/>
    </row>
    <row r="502" spans="1:18" s="86" customFormat="1" ht="15.75" customHeight="1" x14ac:dyDescent="0.25">
      <c r="A502" s="84"/>
      <c r="D502" s="84"/>
      <c r="I502" s="143"/>
      <c r="J502" s="143"/>
      <c r="K502" s="84"/>
      <c r="L502" s="138"/>
      <c r="M502" s="84"/>
      <c r="N502" s="84"/>
      <c r="O502" s="84"/>
      <c r="R502" s="137"/>
    </row>
    <row r="503" spans="1:18" s="86" customFormat="1" ht="12" x14ac:dyDescent="0.25">
      <c r="A503" s="84"/>
      <c r="B503" s="85"/>
      <c r="C503" s="84"/>
      <c r="D503" s="143"/>
      <c r="E503" s="87"/>
      <c r="F503" s="84"/>
      <c r="G503" s="143"/>
      <c r="H503" s="143"/>
      <c r="I503" s="143"/>
      <c r="J503" s="143"/>
      <c r="K503" s="84"/>
      <c r="L503" s="138"/>
      <c r="M503" s="84"/>
      <c r="N503" s="84"/>
      <c r="O503" s="84"/>
      <c r="R503" s="137"/>
    </row>
    <row r="504" spans="1:18" s="86" customFormat="1" ht="24" x14ac:dyDescent="0.25">
      <c r="A504" s="63" t="s">
        <v>1</v>
      </c>
      <c r="B504" s="63" t="s">
        <v>91</v>
      </c>
      <c r="C504" s="63" t="s">
        <v>3</v>
      </c>
      <c r="D504" s="88" t="s">
        <v>92</v>
      </c>
      <c r="E504" s="103" t="s">
        <v>93</v>
      </c>
      <c r="F504" s="63" t="s">
        <v>94</v>
      </c>
      <c r="G504" s="88" t="s">
        <v>90</v>
      </c>
      <c r="H504" s="63" t="s">
        <v>7</v>
      </c>
      <c r="I504" s="88" t="s">
        <v>95</v>
      </c>
      <c r="K504" s="84"/>
      <c r="L504" s="138"/>
      <c r="M504" s="84"/>
      <c r="N504" s="84"/>
      <c r="O504" s="84"/>
      <c r="R504" s="137"/>
    </row>
    <row r="505" spans="1:18" s="86" customFormat="1" ht="36" x14ac:dyDescent="0.25">
      <c r="A505" s="145">
        <v>11</v>
      </c>
      <c r="B505" s="145" t="s">
        <v>554</v>
      </c>
      <c r="C505" s="145"/>
      <c r="D505" s="145" t="s">
        <v>638</v>
      </c>
      <c r="E505" s="145">
        <v>48000</v>
      </c>
      <c r="F505" s="145" t="s">
        <v>639</v>
      </c>
      <c r="G505" s="145" t="s">
        <v>640</v>
      </c>
      <c r="H505" s="145" t="s">
        <v>12</v>
      </c>
      <c r="I505" s="145" t="s">
        <v>556</v>
      </c>
      <c r="K505" s="84"/>
      <c r="L505" s="138"/>
      <c r="M505" s="84"/>
      <c r="N505" s="84"/>
      <c r="O505" s="84"/>
      <c r="R505" s="137"/>
    </row>
    <row r="506" spans="1:18" s="86" customFormat="1" ht="24" x14ac:dyDescent="0.25">
      <c r="A506" s="145">
        <v>12</v>
      </c>
      <c r="B506" s="145" t="s">
        <v>555</v>
      </c>
      <c r="C506" s="145"/>
      <c r="D506" s="145" t="s">
        <v>659</v>
      </c>
      <c r="E506" s="145">
        <v>225000</v>
      </c>
      <c r="F506" s="145" t="s">
        <v>641</v>
      </c>
      <c r="G506" s="145" t="s">
        <v>660</v>
      </c>
      <c r="H506" s="145" t="s">
        <v>33</v>
      </c>
      <c r="I506" s="145" t="s">
        <v>557</v>
      </c>
      <c r="K506" s="84"/>
      <c r="L506" s="138"/>
      <c r="M506" s="84"/>
      <c r="N506" s="84"/>
      <c r="O506" s="84"/>
      <c r="R506" s="137"/>
    </row>
    <row r="507" spans="1:18" s="86" customFormat="1" ht="24" x14ac:dyDescent="0.25">
      <c r="A507" s="145">
        <v>13</v>
      </c>
      <c r="B507" s="145" t="s">
        <v>555</v>
      </c>
      <c r="C507" s="145"/>
      <c r="D507" s="145" t="s">
        <v>659</v>
      </c>
      <c r="E507" s="145">
        <v>60000</v>
      </c>
      <c r="F507" s="145" t="s">
        <v>641</v>
      </c>
      <c r="G507" s="145" t="s">
        <v>660</v>
      </c>
      <c r="H507" s="145" t="s">
        <v>33</v>
      </c>
      <c r="I507" s="145" t="s">
        <v>558</v>
      </c>
      <c r="K507" s="84"/>
      <c r="L507" s="138"/>
      <c r="M507" s="84"/>
      <c r="N507" s="84"/>
      <c r="O507" s="84"/>
      <c r="R507" s="137"/>
    </row>
    <row r="508" spans="1:18" s="86" customFormat="1" ht="12" x14ac:dyDescent="0.25">
      <c r="A508" s="145"/>
      <c r="B508" s="145"/>
      <c r="C508" s="145"/>
      <c r="D508" s="88" t="s">
        <v>75</v>
      </c>
      <c r="E508" s="94">
        <f>SUM(E505:E507)</f>
        <v>333000</v>
      </c>
      <c r="F508" s="145"/>
      <c r="G508" s="88"/>
      <c r="H508" s="88"/>
      <c r="I508" s="88"/>
      <c r="K508" s="84"/>
      <c r="L508" s="138"/>
      <c r="M508" s="84"/>
      <c r="N508" s="84"/>
      <c r="O508" s="84"/>
      <c r="R508" s="137"/>
    </row>
    <row r="509" spans="1:18" s="86" customFormat="1" ht="12" x14ac:dyDescent="0.25">
      <c r="A509" s="84"/>
      <c r="B509" s="85"/>
      <c r="C509" s="84"/>
      <c r="D509" s="143"/>
      <c r="E509" s="87"/>
      <c r="F509" s="84"/>
      <c r="G509" s="143"/>
      <c r="H509" s="143"/>
      <c r="I509" s="143"/>
      <c r="J509" s="143"/>
      <c r="K509" s="84"/>
      <c r="L509" s="138"/>
      <c r="M509" s="84"/>
      <c r="N509" s="84"/>
      <c r="O509" s="84"/>
      <c r="R509" s="137"/>
    </row>
    <row r="512" spans="1:18" x14ac:dyDescent="0.25">
      <c r="N512" s="2" t="s">
        <v>181</v>
      </c>
    </row>
  </sheetData>
  <mergeCells count="38">
    <mergeCell ref="A32:G32"/>
    <mergeCell ref="F15:F18"/>
    <mergeCell ref="G55:G57"/>
    <mergeCell ref="A42:G42"/>
    <mergeCell ref="A51:G51"/>
    <mergeCell ref="A1:B1"/>
    <mergeCell ref="A15:A18"/>
    <mergeCell ref="B15:B18"/>
    <mergeCell ref="C15:C18"/>
    <mergeCell ref="A6:G6"/>
    <mergeCell ref="A4:G4"/>
    <mergeCell ref="B63:H63"/>
    <mergeCell ref="B71:H71"/>
    <mergeCell ref="C74:C77"/>
    <mergeCell ref="C40:D40"/>
    <mergeCell ref="C49:D49"/>
    <mergeCell ref="E55:E57"/>
    <mergeCell ref="F55:F57"/>
    <mergeCell ref="A55:A57"/>
    <mergeCell ref="B55:B57"/>
    <mergeCell ref="C55:C57"/>
    <mergeCell ref="B123:H123"/>
    <mergeCell ref="B169:H169"/>
    <mergeCell ref="B93:H93"/>
    <mergeCell ref="D74:D77"/>
    <mergeCell ref="C78:C81"/>
    <mergeCell ref="D78:D81"/>
    <mergeCell ref="B85:H85"/>
    <mergeCell ref="C88:C89"/>
    <mergeCell ref="D88:D89"/>
    <mergeCell ref="B258:H258"/>
    <mergeCell ref="B265:H265"/>
    <mergeCell ref="B274:H274"/>
    <mergeCell ref="B501:H501"/>
    <mergeCell ref="B180:H180"/>
    <mergeCell ref="B190:H190"/>
    <mergeCell ref="B197:H197"/>
    <mergeCell ref="B218:H218"/>
  </mergeCells>
  <pageMargins left="0.70866141732283472" right="0.70866141732283472" top="0.74803149606299213" bottom="0.74803149606299213" header="0.31496062992125984" footer="0.31496062992125984"/>
  <pageSetup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FSA details for 2025-26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2025-05-06T07:22:49Z</cp:lastPrinted>
  <dcterms:created xsi:type="dcterms:W3CDTF">2023-03-31T10:55:39Z</dcterms:created>
  <dcterms:modified xsi:type="dcterms:W3CDTF">2025-05-11T07:02:47Z</dcterms:modified>
</cp:coreProperties>
</file>